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onthly\2022\12 Dec'22\Retail\"/>
    </mc:Choice>
  </mc:AlternateContent>
  <bookViews>
    <workbookView xWindow="0" yWindow="0" windowWidth="20490" windowHeight="77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X31" i="1" l="1"/>
  <c r="FW31" i="1"/>
  <c r="FX23" i="1"/>
  <c r="FW23" i="1"/>
  <c r="FX13" i="1"/>
  <c r="FW13" i="1"/>
  <c r="FX10" i="1"/>
  <c r="FW10" i="1"/>
  <c r="FX6" i="1"/>
  <c r="FW6" i="1"/>
  <c r="FY39" i="1" l="1"/>
  <c r="FY40" i="1"/>
  <c r="FY41" i="1"/>
  <c r="FY42" i="1"/>
  <c r="FY43" i="1"/>
  <c r="FY44" i="1"/>
  <c r="FY38" i="1"/>
  <c r="FH34" i="1"/>
  <c r="FI34" i="1"/>
  <c r="FJ34" i="1"/>
  <c r="FK34" i="1"/>
  <c r="FL34" i="1"/>
  <c r="FM34" i="1"/>
  <c r="FN34" i="1"/>
  <c r="FO34" i="1"/>
  <c r="FP34" i="1"/>
  <c r="FQ34" i="1"/>
  <c r="FR34" i="1"/>
  <c r="FS34" i="1"/>
  <c r="FT34" i="1"/>
  <c r="FU34" i="1"/>
  <c r="FV34" i="1"/>
  <c r="FW34" i="1"/>
  <c r="FX34" i="1"/>
  <c r="FX48" i="1" s="1"/>
  <c r="FG34" i="1"/>
  <c r="FY7" i="1"/>
  <c r="FZ7" i="1"/>
  <c r="FY8" i="1"/>
  <c r="FZ8" i="1"/>
  <c r="FY9" i="1"/>
  <c r="FZ9" i="1"/>
  <c r="FY10" i="1"/>
  <c r="FZ10" i="1"/>
  <c r="FY11" i="1"/>
  <c r="FZ11" i="1"/>
  <c r="FY12" i="1"/>
  <c r="FZ12" i="1"/>
  <c r="FY13" i="1"/>
  <c r="FZ13" i="1"/>
  <c r="FY14" i="1"/>
  <c r="FZ14" i="1"/>
  <c r="FY15" i="1"/>
  <c r="FZ15" i="1"/>
  <c r="FY16" i="1"/>
  <c r="FZ16" i="1"/>
  <c r="FY17" i="1"/>
  <c r="FZ17" i="1"/>
  <c r="FY18" i="1"/>
  <c r="FZ18" i="1"/>
  <c r="FY19" i="1"/>
  <c r="FZ19" i="1"/>
  <c r="FY20" i="1"/>
  <c r="FZ20" i="1"/>
  <c r="FY21" i="1"/>
  <c r="FZ21" i="1"/>
  <c r="FY22" i="1"/>
  <c r="FZ22" i="1"/>
  <c r="FY23" i="1"/>
  <c r="FZ23" i="1"/>
  <c r="FY24" i="1"/>
  <c r="FZ24" i="1"/>
  <c r="FY25" i="1"/>
  <c r="FZ25" i="1"/>
  <c r="FY26" i="1"/>
  <c r="FZ26" i="1"/>
  <c r="FY27" i="1"/>
  <c r="FZ27" i="1"/>
  <c r="FY28" i="1"/>
  <c r="FZ28" i="1"/>
  <c r="FY29" i="1"/>
  <c r="FZ29" i="1"/>
  <c r="FY30" i="1"/>
  <c r="FZ30" i="1"/>
  <c r="FY31" i="1"/>
  <c r="FZ31" i="1"/>
  <c r="FY32" i="1"/>
  <c r="FZ32" i="1"/>
  <c r="FY33" i="1"/>
  <c r="FZ33" i="1"/>
  <c r="FZ6" i="1"/>
  <c r="FY6" i="1"/>
  <c r="FX46" i="1"/>
  <c r="FW46" i="1"/>
  <c r="FW48" i="1" l="1"/>
  <c r="FY34" i="1"/>
  <c r="FZ34" i="1"/>
  <c r="FV31" i="1"/>
  <c r="FU31" i="1"/>
  <c r="FV23" i="1"/>
  <c r="FU23" i="1"/>
  <c r="FV13" i="1" l="1"/>
  <c r="FU13" i="1"/>
  <c r="FV7" i="1" l="1"/>
  <c r="FV6" i="1" s="1"/>
  <c r="FU7" i="1"/>
  <c r="FV10" i="1"/>
  <c r="FU10" i="1"/>
  <c r="FU6" i="1" s="1"/>
  <c r="FV46" i="1" l="1"/>
  <c r="FU46" i="1"/>
  <c r="FV48" i="1"/>
  <c r="FU48" i="1" l="1"/>
  <c r="FT13" i="1"/>
  <c r="FS13" i="1"/>
  <c r="FT31" i="1" l="1"/>
  <c r="FS31" i="1"/>
  <c r="FT23" i="1"/>
  <c r="FS23" i="1"/>
  <c r="FT10" i="1"/>
  <c r="FS10" i="1"/>
  <c r="FT7" i="1"/>
  <c r="FS7" i="1"/>
  <c r="FT46" i="1"/>
  <c r="FS46" i="1"/>
  <c r="FT6" i="1" l="1"/>
  <c r="FS6" i="1"/>
  <c r="FT48" i="1" l="1"/>
  <c r="FS48" i="1"/>
  <c r="FR31" i="1"/>
  <c r="FQ31" i="1"/>
  <c r="FR23" i="1"/>
  <c r="FQ23" i="1"/>
  <c r="FR13" i="1" l="1"/>
  <c r="FQ13" i="1"/>
  <c r="FR6" i="1"/>
  <c r="FQ6" i="1"/>
  <c r="FR46" i="1" l="1"/>
  <c r="FQ46" i="1"/>
  <c r="FR48" i="1"/>
  <c r="FQ48" i="1" l="1"/>
  <c r="FH6" i="1"/>
  <c r="FI6" i="1"/>
  <c r="FJ6" i="1"/>
  <c r="FK6" i="1"/>
  <c r="FL6" i="1"/>
  <c r="FM6" i="1"/>
  <c r="FN6" i="1"/>
  <c r="FO6" i="1"/>
  <c r="FP6" i="1"/>
  <c r="FG6" i="1"/>
  <c r="FH23" i="1"/>
  <c r="FI23" i="1"/>
  <c r="FJ23" i="1"/>
  <c r="FK23" i="1"/>
  <c r="FL23" i="1"/>
  <c r="FM23" i="1"/>
  <c r="FN23" i="1"/>
  <c r="FO23" i="1"/>
  <c r="FP23" i="1"/>
  <c r="FG23" i="1"/>
  <c r="FP13" i="1" l="1"/>
  <c r="FP48" i="1" s="1"/>
  <c r="FO13" i="1"/>
  <c r="FP31" i="1"/>
  <c r="FO31" i="1"/>
  <c r="FO46" i="1"/>
  <c r="FP46" i="1"/>
  <c r="FO48" i="1" l="1"/>
  <c r="FN13" i="1"/>
  <c r="FM13" i="1"/>
  <c r="FN31" i="1"/>
  <c r="FM31" i="1"/>
  <c r="FN46" i="1" l="1"/>
  <c r="FM46" i="1"/>
  <c r="FN48" i="1"/>
  <c r="FM48" i="1" l="1"/>
  <c r="FL13" i="1"/>
  <c r="FK13" i="1"/>
  <c r="FL31" i="1"/>
  <c r="FK31" i="1"/>
  <c r="FL48" i="1"/>
  <c r="FL46" i="1"/>
  <c r="FK46" i="1"/>
  <c r="FK48" i="1" l="1"/>
  <c r="FJ46" i="1"/>
  <c r="FI46" i="1"/>
  <c r="FJ31" i="1"/>
  <c r="FI31" i="1"/>
  <c r="FJ13" i="1"/>
  <c r="FI13" i="1"/>
  <c r="FI48" i="1" l="1"/>
  <c r="FY46" i="1"/>
  <c r="FH13" i="1"/>
  <c r="FG13" i="1"/>
  <c r="FJ48" i="1" l="1"/>
  <c r="FH31" i="1"/>
  <c r="FG31" i="1"/>
  <c r="FH46" i="1" l="1"/>
  <c r="FG46" i="1"/>
  <c r="FZ48" i="1" l="1"/>
  <c r="FG48" i="1"/>
  <c r="FH48" i="1"/>
  <c r="FY48" i="1"/>
  <c r="FD13" i="1"/>
  <c r="FC13" i="1"/>
  <c r="FD31" i="1" l="1"/>
  <c r="FC31" i="1"/>
  <c r="FD6" i="1"/>
  <c r="FC6" i="1"/>
  <c r="FE39" i="1" l="1"/>
  <c r="FE40" i="1"/>
  <c r="FE41" i="1"/>
  <c r="FE42" i="1"/>
  <c r="FE43" i="1"/>
  <c r="FE44" i="1"/>
  <c r="FE38" i="1"/>
  <c r="FE10" i="1"/>
  <c r="FF10" i="1"/>
  <c r="FE14" i="1"/>
  <c r="FF14" i="1"/>
  <c r="FE15" i="1"/>
  <c r="FF15" i="1"/>
  <c r="FE16" i="1"/>
  <c r="FF16" i="1"/>
  <c r="FE17" i="1"/>
  <c r="FF17" i="1"/>
  <c r="FE18" i="1"/>
  <c r="FF18" i="1"/>
  <c r="FE19" i="1"/>
  <c r="FF19" i="1"/>
  <c r="FE20" i="1"/>
  <c r="FF20" i="1"/>
  <c r="FE21" i="1"/>
  <c r="FF21" i="1"/>
  <c r="FE22" i="1"/>
  <c r="FF22" i="1"/>
  <c r="FE23" i="1"/>
  <c r="FF23" i="1"/>
  <c r="FE27" i="1"/>
  <c r="FF27" i="1"/>
  <c r="FE28" i="1"/>
  <c r="FF28" i="1"/>
  <c r="FE29" i="1"/>
  <c r="FF29" i="1"/>
  <c r="FE30" i="1"/>
  <c r="FF30" i="1"/>
  <c r="FE32" i="1"/>
  <c r="FF32" i="1"/>
  <c r="FE33" i="1"/>
  <c r="FF33" i="1"/>
  <c r="FF7" i="1"/>
  <c r="FE7" i="1"/>
  <c r="FD46" i="1"/>
  <c r="FC46" i="1"/>
  <c r="FD34" i="1"/>
  <c r="FD48" i="1" s="1"/>
  <c r="FC34" i="1"/>
  <c r="FC48" i="1" l="1"/>
  <c r="FB13" i="1"/>
  <c r="FA13" i="1"/>
  <c r="FA31" i="1" l="1"/>
  <c r="FB31" i="1"/>
  <c r="FB6" i="1"/>
  <c r="FB34" i="1" s="1"/>
  <c r="FA6" i="1"/>
  <c r="FA34" i="1" s="1"/>
  <c r="FB46" i="1"/>
  <c r="FA46" i="1"/>
  <c r="FA48" i="1" l="1"/>
  <c r="FB48" i="1"/>
  <c r="EZ13" i="1" l="1"/>
  <c r="EY13" i="1"/>
  <c r="EH31" i="1"/>
  <c r="EG31" i="1"/>
  <c r="EJ31" i="1"/>
  <c r="EI31" i="1"/>
  <c r="EL31" i="1"/>
  <c r="EK31" i="1"/>
  <c r="EN31" i="1"/>
  <c r="EM31" i="1"/>
  <c r="EZ31" i="1" l="1"/>
  <c r="EY31" i="1"/>
  <c r="EZ6" i="1"/>
  <c r="EY6" i="1"/>
  <c r="EZ46" i="1" l="1"/>
  <c r="EY46" i="1"/>
  <c r="EY34" i="1"/>
  <c r="EZ34" i="1"/>
  <c r="EZ48" i="1" l="1"/>
  <c r="EY48" i="1"/>
  <c r="EX13" i="1"/>
  <c r="EW13" i="1"/>
  <c r="EX31" i="1" l="1"/>
  <c r="EW31" i="1"/>
  <c r="EX6" i="1"/>
  <c r="EW6" i="1"/>
  <c r="EX46" i="1" l="1"/>
  <c r="EW46" i="1"/>
  <c r="EX34" i="1"/>
  <c r="EX48" i="1" s="1"/>
  <c r="EW34" i="1"/>
  <c r="EW48" i="1" l="1"/>
  <c r="EV13" i="1"/>
  <c r="EU13" i="1"/>
  <c r="EV31" i="1" l="1"/>
  <c r="EU31" i="1"/>
  <c r="EV6" i="1"/>
  <c r="EV34" i="1" s="1"/>
  <c r="EV48" i="1" s="1"/>
  <c r="EU6" i="1"/>
  <c r="EU34" i="1" s="1"/>
  <c r="ET6" i="1"/>
  <c r="ES6" i="1"/>
  <c r="EV46" i="1" l="1"/>
  <c r="EU46" i="1"/>
  <c r="EU48" i="1" s="1"/>
  <c r="FF39" i="1"/>
  <c r="FF40" i="1"/>
  <c r="FF41" i="1"/>
  <c r="FF42" i="1"/>
  <c r="FF43" i="1"/>
  <c r="FF44" i="1"/>
  <c r="FF38" i="1"/>
  <c r="ET13" i="1" l="1"/>
  <c r="ET34" i="1" s="1"/>
  <c r="ES13" i="1"/>
  <c r="ES34" i="1" s="1"/>
  <c r="ET31" i="1"/>
  <c r="ES31" i="1"/>
  <c r="ET46" i="1"/>
  <c r="ES46" i="1"/>
  <c r="ET48" i="1" l="1"/>
  <c r="ES48" i="1"/>
  <c r="ER31" i="1"/>
  <c r="EQ31" i="1"/>
  <c r="ER13" i="1" l="1"/>
  <c r="EQ13" i="1"/>
  <c r="ER6" i="1"/>
  <c r="EQ6" i="1"/>
  <c r="ER46" i="1" l="1"/>
  <c r="EQ46" i="1"/>
  <c r="ER34" i="1"/>
  <c r="EQ34" i="1"/>
  <c r="EQ48" i="1" l="1"/>
  <c r="ER48" i="1"/>
  <c r="EP31" i="1"/>
  <c r="FF31" i="1" s="1"/>
  <c r="EO31" i="1"/>
  <c r="FE31" i="1" s="1"/>
  <c r="EP13" i="1" l="1"/>
  <c r="EO13" i="1"/>
  <c r="EP6" i="1"/>
  <c r="EO6" i="1"/>
  <c r="EP46" i="1"/>
  <c r="EO46" i="1"/>
  <c r="EO34" i="1" l="1"/>
  <c r="EP34" i="1"/>
  <c r="EP48" i="1" l="1"/>
  <c r="EO48" i="1"/>
  <c r="EN13" i="1" l="1"/>
  <c r="EM13" i="1"/>
  <c r="EN6" i="1" l="1"/>
  <c r="EM6" i="1"/>
  <c r="EN46" i="1" l="1"/>
  <c r="EM46" i="1"/>
  <c r="EN34" i="1"/>
  <c r="EM34" i="1"/>
  <c r="EN48" i="1" l="1"/>
  <c r="EM48" i="1"/>
  <c r="EL46" i="1"/>
  <c r="EK46" i="1"/>
  <c r="EL13" i="1"/>
  <c r="EK13" i="1"/>
  <c r="EL6" i="1"/>
  <c r="EK6" i="1"/>
  <c r="EL34" i="1" l="1"/>
  <c r="EL48" i="1" s="1"/>
  <c r="EK34" i="1"/>
  <c r="EK48" i="1" s="1"/>
  <c r="FF6" i="1"/>
  <c r="FE6" i="1"/>
  <c r="EJ6" i="1"/>
  <c r="EI6" i="1"/>
  <c r="EH6" i="1"/>
  <c r="EG6" i="1"/>
  <c r="EF6" i="1"/>
  <c r="EE6" i="1"/>
  <c r="ED6" i="1"/>
  <c r="EC6" i="1"/>
  <c r="EB6" i="1"/>
  <c r="EA6" i="1"/>
  <c r="DZ6" i="1"/>
  <c r="DY6" i="1"/>
  <c r="DX6" i="1"/>
  <c r="DW6" i="1"/>
  <c r="DV6" i="1"/>
  <c r="DU6" i="1"/>
  <c r="DT6" i="1"/>
  <c r="DS6" i="1"/>
  <c r="DR6" i="1"/>
  <c r="DQ6" i="1"/>
  <c r="DP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EF7" i="1" l="1"/>
  <c r="EE7" i="1"/>
  <c r="DF7" i="1"/>
  <c r="DE7" i="1"/>
  <c r="CF7" i="1"/>
  <c r="CE7" i="1"/>
  <c r="BF7" i="1"/>
  <c r="BE7" i="1"/>
  <c r="AF7" i="1"/>
  <c r="AE7" i="1"/>
  <c r="EJ13" i="1" l="1"/>
  <c r="EI13" i="1"/>
  <c r="FF45" i="1" l="1"/>
  <c r="FE45" i="1"/>
  <c r="FF46" i="1"/>
  <c r="EJ46" i="1"/>
  <c r="EI46" i="1"/>
  <c r="EJ34" i="1"/>
  <c r="EJ48" i="1" s="1"/>
  <c r="EI34" i="1"/>
  <c r="FE46" i="1" l="1"/>
  <c r="EI48" i="1"/>
  <c r="EH46" i="1"/>
  <c r="EG46" i="1"/>
  <c r="EH13" i="1"/>
  <c r="FF13" i="1" s="1"/>
  <c r="EG13" i="1"/>
  <c r="FE13" i="1" s="1"/>
  <c r="EG34" i="1" l="1"/>
  <c r="FE34" i="1" s="1"/>
  <c r="EH34" i="1"/>
  <c r="FF34" i="1" s="1"/>
  <c r="ED13" i="1"/>
  <c r="EC13" i="1"/>
  <c r="EG48" i="1" l="1"/>
  <c r="FE48" i="1"/>
  <c r="EH48" i="1"/>
  <c r="FF48" i="1"/>
  <c r="EE39" i="1"/>
  <c r="EE40" i="1"/>
  <c r="EE41" i="1"/>
  <c r="EE42" i="1"/>
  <c r="EE43" i="1"/>
  <c r="EE44" i="1"/>
  <c r="EE38" i="1"/>
  <c r="EE14" i="1"/>
  <c r="EF14" i="1"/>
  <c r="EE15" i="1"/>
  <c r="EF15" i="1"/>
  <c r="EE16" i="1"/>
  <c r="EF16" i="1"/>
  <c r="EE17" i="1"/>
  <c r="EF17" i="1"/>
  <c r="EE18" i="1"/>
  <c r="EF18" i="1"/>
  <c r="EE19" i="1"/>
  <c r="EF19" i="1"/>
  <c r="EE20" i="1"/>
  <c r="EF20" i="1"/>
  <c r="EE21" i="1"/>
  <c r="EF21" i="1"/>
  <c r="EE22" i="1"/>
  <c r="EF22" i="1"/>
  <c r="EE23" i="1"/>
  <c r="EF23" i="1"/>
  <c r="EE27" i="1"/>
  <c r="EF27" i="1"/>
  <c r="EE28" i="1"/>
  <c r="EF28" i="1"/>
  <c r="EE29" i="1"/>
  <c r="EF29" i="1"/>
  <c r="EE30" i="1"/>
  <c r="EF30" i="1"/>
  <c r="EE32" i="1"/>
  <c r="EF32" i="1"/>
  <c r="EE33" i="1"/>
  <c r="EF33" i="1"/>
  <c r="ED46" i="1"/>
  <c r="EC46" i="1"/>
  <c r="ED34" i="1"/>
  <c r="ED48" i="1" s="1"/>
  <c r="EC34" i="1"/>
  <c r="EC48" i="1" l="1"/>
  <c r="EB46" i="1"/>
  <c r="EA46" i="1"/>
  <c r="EB13" i="1"/>
  <c r="EB34" i="1" s="1"/>
  <c r="EB48" i="1" s="1"/>
  <c r="EA13" i="1"/>
  <c r="EA34" i="1" s="1"/>
  <c r="EA48" i="1" l="1"/>
  <c r="DZ13" i="1"/>
  <c r="DY13" i="1"/>
  <c r="DZ46" i="1" l="1"/>
  <c r="DY46" i="1"/>
  <c r="DZ34" i="1"/>
  <c r="DY34" i="1"/>
  <c r="DZ48" i="1" l="1"/>
  <c r="DY48" i="1"/>
  <c r="DX13" i="1"/>
  <c r="DW13" i="1"/>
  <c r="DX46" i="1" l="1"/>
  <c r="DW46" i="1"/>
  <c r="DX34" i="1"/>
  <c r="DW34" i="1"/>
  <c r="DX48" i="1" l="1"/>
  <c r="DW48" i="1"/>
  <c r="DV13" i="1"/>
  <c r="DV34" i="1" s="1"/>
  <c r="DV48" i="1" s="1"/>
  <c r="DU13" i="1"/>
  <c r="DU34" i="1" s="1"/>
  <c r="EF39" i="1"/>
  <c r="EF40" i="1"/>
  <c r="EF41" i="1"/>
  <c r="EF42" i="1"/>
  <c r="EF43" i="1"/>
  <c r="EF44" i="1"/>
  <c r="EF38" i="1"/>
  <c r="DV46" i="1"/>
  <c r="DU46" i="1"/>
  <c r="EE46" i="1" l="1"/>
  <c r="DU48" i="1"/>
  <c r="DT13" i="1"/>
  <c r="DT34" i="1" s="1"/>
  <c r="DS13" i="1"/>
  <c r="DS34" i="1" s="1"/>
  <c r="DT46" i="1"/>
  <c r="DS46" i="1"/>
  <c r="DT48" i="1" l="1"/>
  <c r="DS48" i="1"/>
  <c r="DR46" i="1" l="1"/>
  <c r="DQ46" i="1"/>
  <c r="DR13" i="1"/>
  <c r="DQ13" i="1"/>
  <c r="DQ34" i="1" l="1"/>
  <c r="DR34" i="1"/>
  <c r="DP46" i="1"/>
  <c r="DO46" i="1"/>
  <c r="DP13" i="1"/>
  <c r="DP34" i="1" s="1"/>
  <c r="DO13" i="1"/>
  <c r="DO34" i="1" s="1"/>
  <c r="DR48" i="1" l="1"/>
  <c r="DQ48" i="1"/>
  <c r="DP48" i="1"/>
  <c r="DO48" i="1"/>
  <c r="DN46" i="1" l="1"/>
  <c r="DM46" i="1"/>
  <c r="DN13" i="1"/>
  <c r="DN34" i="1" s="1"/>
  <c r="DM13" i="1"/>
  <c r="DM34" i="1" s="1"/>
  <c r="DN48" i="1" l="1"/>
  <c r="DM48" i="1"/>
  <c r="DL46" i="1"/>
  <c r="DK46" i="1"/>
  <c r="DL13" i="1"/>
  <c r="DK13" i="1"/>
  <c r="DK34" i="1" s="1"/>
  <c r="DL34" i="1" l="1"/>
  <c r="DL48" i="1" s="1"/>
  <c r="DK48" i="1"/>
  <c r="DJ46" i="1"/>
  <c r="DI46" i="1"/>
  <c r="DJ13" i="1"/>
  <c r="DJ34" i="1" s="1"/>
  <c r="DI13" i="1"/>
  <c r="DI34" i="1" s="1"/>
  <c r="DJ48" i="1" l="1"/>
  <c r="DI48" i="1"/>
  <c r="DF43" i="1"/>
  <c r="DE43" i="1"/>
  <c r="CF43" i="1"/>
  <c r="CE43" i="1"/>
  <c r="BF43" i="1"/>
  <c r="BE43" i="1"/>
  <c r="AF43" i="1"/>
  <c r="AE43" i="1"/>
  <c r="DH31" i="1" l="1"/>
  <c r="EF31" i="1" s="1"/>
  <c r="DG31" i="1"/>
  <c r="EE31" i="1" s="1"/>
  <c r="EE45" i="1" l="1"/>
  <c r="EF45" i="1"/>
  <c r="EF46" i="1" s="1"/>
  <c r="DH46" i="1"/>
  <c r="DG46" i="1"/>
  <c r="DH13" i="1"/>
  <c r="EF13" i="1" s="1"/>
  <c r="DG13" i="1"/>
  <c r="EE13" i="1" s="1"/>
  <c r="DG34" i="1" l="1"/>
  <c r="EE34" i="1" s="1"/>
  <c r="DH34" i="1"/>
  <c r="EF34" i="1" s="1"/>
  <c r="DD31" i="1"/>
  <c r="DC31" i="1"/>
  <c r="EF48" i="1" l="1"/>
  <c r="EE48" i="1"/>
  <c r="DH48" i="1"/>
  <c r="DG48" i="1"/>
  <c r="DE39" i="1"/>
  <c r="DF39" i="1"/>
  <c r="DE40" i="1"/>
  <c r="DF40" i="1"/>
  <c r="DE41" i="1"/>
  <c r="DF41" i="1"/>
  <c r="DE42" i="1"/>
  <c r="DF42" i="1"/>
  <c r="DE44" i="1"/>
  <c r="DF44" i="1"/>
  <c r="DF38" i="1"/>
  <c r="DE38" i="1"/>
  <c r="DE29" i="1"/>
  <c r="DF29" i="1"/>
  <c r="DE30" i="1"/>
  <c r="DF30" i="1"/>
  <c r="DE32" i="1"/>
  <c r="DF32" i="1"/>
  <c r="DE33" i="1"/>
  <c r="DF33" i="1"/>
  <c r="DE15" i="1"/>
  <c r="DF15" i="1"/>
  <c r="DE16" i="1"/>
  <c r="DF16" i="1"/>
  <c r="DE17" i="1"/>
  <c r="DF17" i="1"/>
  <c r="DE18" i="1"/>
  <c r="DF18" i="1"/>
  <c r="DE19" i="1"/>
  <c r="DF19" i="1"/>
  <c r="DE20" i="1"/>
  <c r="DF20" i="1"/>
  <c r="DE21" i="1"/>
  <c r="DF21" i="1"/>
  <c r="DE22" i="1"/>
  <c r="DF22" i="1"/>
  <c r="DE23" i="1"/>
  <c r="DF23" i="1"/>
  <c r="DE27" i="1"/>
  <c r="DF27" i="1"/>
  <c r="DF14" i="1"/>
  <c r="DE14" i="1"/>
  <c r="DD46" i="1"/>
  <c r="DC46" i="1"/>
  <c r="DD13" i="1"/>
  <c r="DD34" i="1" s="1"/>
  <c r="DC13" i="1"/>
  <c r="DC34" i="1" s="1"/>
  <c r="DD48" i="1" l="1"/>
  <c r="DC48" i="1"/>
  <c r="DB31" i="1"/>
  <c r="DA31" i="1"/>
  <c r="DB46" i="1" l="1"/>
  <c r="DA46" i="1"/>
  <c r="DB13" i="1"/>
  <c r="DB34" i="1" s="1"/>
  <c r="DA13" i="1"/>
  <c r="DA34" i="1" s="1"/>
  <c r="DB48" i="1" l="1"/>
  <c r="DA48" i="1"/>
  <c r="CZ31" i="1" l="1"/>
  <c r="CY31" i="1"/>
  <c r="DE45" i="1" l="1"/>
  <c r="DE46" i="1" s="1"/>
  <c r="DF45" i="1"/>
  <c r="DF46" i="1" s="1"/>
  <c r="CZ46" i="1" l="1"/>
  <c r="CY46" i="1"/>
  <c r="CZ13" i="1"/>
  <c r="CY13" i="1"/>
  <c r="CZ34" i="1" l="1"/>
  <c r="CY34" i="1"/>
  <c r="CX13" i="1"/>
  <c r="CW13" i="1"/>
  <c r="CX31" i="1"/>
  <c r="CW31" i="1"/>
  <c r="CZ48" i="1" l="1"/>
  <c r="CY48" i="1"/>
  <c r="CW34" i="1"/>
  <c r="CX34" i="1"/>
  <c r="CW46" i="1"/>
  <c r="CX46" i="1"/>
  <c r="CX48" i="1" l="1"/>
  <c r="CW48" i="1"/>
  <c r="CV13" i="1"/>
  <c r="CU13" i="1"/>
  <c r="CV31" i="1" l="1"/>
  <c r="CU31" i="1"/>
  <c r="CV34" i="1" l="1"/>
  <c r="CU34" i="1"/>
  <c r="CV46" i="1"/>
  <c r="CU46" i="1"/>
  <c r="CV48" i="1" l="1"/>
  <c r="CU48" i="1"/>
  <c r="CT46" i="1"/>
  <c r="CS46" i="1"/>
  <c r="CT13" i="1"/>
  <c r="CT34" i="1" s="1"/>
  <c r="CS13" i="1"/>
  <c r="CS34" i="1" s="1"/>
  <c r="CS48" i="1" l="1"/>
  <c r="CT48" i="1"/>
  <c r="CT31" i="1"/>
  <c r="DF31" i="1" s="1"/>
  <c r="CS31" i="1"/>
  <c r="DE31" i="1" s="1"/>
  <c r="CR28" i="1" l="1"/>
  <c r="CQ28" i="1"/>
  <c r="CR46" i="1" l="1"/>
  <c r="CQ46" i="1"/>
  <c r="CR13" i="1"/>
  <c r="CQ13" i="1"/>
  <c r="CQ34" i="1" l="1"/>
  <c r="CQ48" i="1" s="1"/>
  <c r="CR34" i="1"/>
  <c r="CR48" i="1" s="1"/>
  <c r="CP28" i="1"/>
  <c r="CO28" i="1"/>
  <c r="CP46" i="1" l="1"/>
  <c r="CO46" i="1"/>
  <c r="CP13" i="1"/>
  <c r="CO13" i="1"/>
  <c r="CO34" i="1" l="1"/>
  <c r="CP34" i="1"/>
  <c r="CF44" i="1"/>
  <c r="CP48" i="1" l="1"/>
  <c r="CO48" i="1"/>
  <c r="CN46" i="1" l="1"/>
  <c r="CM46" i="1"/>
  <c r="CN28" i="1"/>
  <c r="CM28" i="1"/>
  <c r="CN13" i="1"/>
  <c r="CM13" i="1"/>
  <c r="CM34" i="1" l="1"/>
  <c r="CN34" i="1"/>
  <c r="CE39" i="1"/>
  <c r="CF39" i="1"/>
  <c r="CE40" i="1"/>
  <c r="CF40" i="1"/>
  <c r="CE41" i="1"/>
  <c r="CF41" i="1"/>
  <c r="CE42" i="1"/>
  <c r="CF42" i="1"/>
  <c r="CF38" i="1"/>
  <c r="CE38" i="1"/>
  <c r="CE14" i="1"/>
  <c r="CF14" i="1"/>
  <c r="CE15" i="1"/>
  <c r="CF15" i="1"/>
  <c r="CE16" i="1"/>
  <c r="CF16" i="1"/>
  <c r="CE17" i="1"/>
  <c r="CF17" i="1"/>
  <c r="CE18" i="1"/>
  <c r="CF18" i="1"/>
  <c r="CE19" i="1"/>
  <c r="CF19" i="1"/>
  <c r="CE20" i="1"/>
  <c r="CF20" i="1"/>
  <c r="CE21" i="1"/>
  <c r="CF21" i="1"/>
  <c r="CE22" i="1"/>
  <c r="CF22" i="1"/>
  <c r="CE23" i="1"/>
  <c r="CF23" i="1"/>
  <c r="CE29" i="1"/>
  <c r="CF29" i="1"/>
  <c r="CE30" i="1"/>
  <c r="CF30" i="1"/>
  <c r="CF31" i="1"/>
  <c r="CE32" i="1"/>
  <c r="CF32" i="1"/>
  <c r="CE33" i="1"/>
  <c r="CF33" i="1"/>
  <c r="BE39" i="1"/>
  <c r="BF39" i="1"/>
  <c r="BE40" i="1"/>
  <c r="BF40" i="1"/>
  <c r="BE41" i="1"/>
  <c r="BF41" i="1"/>
  <c r="BE42" i="1"/>
  <c r="BF42" i="1"/>
  <c r="BF38" i="1"/>
  <c r="BE38" i="1"/>
  <c r="BE30" i="1"/>
  <c r="BF30" i="1"/>
  <c r="BE31" i="1"/>
  <c r="BF31" i="1"/>
  <c r="BE32" i="1"/>
  <c r="BF32" i="1"/>
  <c r="BE33" i="1"/>
  <c r="BF33" i="1"/>
  <c r="BF29" i="1"/>
  <c r="BE29" i="1"/>
  <c r="BE21" i="1"/>
  <c r="BF21" i="1"/>
  <c r="BE22" i="1"/>
  <c r="BF22" i="1"/>
  <c r="BE23" i="1"/>
  <c r="BF23" i="1"/>
  <c r="BE15" i="1"/>
  <c r="BF15" i="1"/>
  <c r="BE16" i="1"/>
  <c r="BF16" i="1"/>
  <c r="BE17" i="1"/>
  <c r="BF17" i="1"/>
  <c r="BE18" i="1"/>
  <c r="BF18" i="1"/>
  <c r="BE19" i="1"/>
  <c r="BF19" i="1"/>
  <c r="BE20" i="1"/>
  <c r="BF20" i="1"/>
  <c r="BF14" i="1"/>
  <c r="BE14" i="1"/>
  <c r="AE39" i="1"/>
  <c r="AF39" i="1"/>
  <c r="AE40" i="1"/>
  <c r="AF40" i="1"/>
  <c r="AE41" i="1"/>
  <c r="AF41" i="1"/>
  <c r="AE42" i="1"/>
  <c r="AF42" i="1"/>
  <c r="AF38" i="1"/>
  <c r="AE38" i="1"/>
  <c r="AE33" i="1"/>
  <c r="AF33" i="1"/>
  <c r="AE20" i="1"/>
  <c r="AF20" i="1"/>
  <c r="AE15" i="1"/>
  <c r="AF15" i="1"/>
  <c r="AE16" i="1"/>
  <c r="AF16" i="1"/>
  <c r="AE17" i="1"/>
  <c r="AE18" i="1"/>
  <c r="AF18" i="1"/>
  <c r="AE19" i="1"/>
  <c r="AF19" i="1"/>
  <c r="AF14" i="1"/>
  <c r="AE14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G46" i="1"/>
  <c r="CH46" i="1"/>
  <c r="CI46" i="1"/>
  <c r="CJ46" i="1"/>
  <c r="CK46" i="1"/>
  <c r="CL46" i="1"/>
  <c r="X28" i="1"/>
  <c r="Y28" i="1"/>
  <c r="Z28" i="1"/>
  <c r="AA28" i="1"/>
  <c r="AB28" i="1"/>
  <c r="AC28" i="1"/>
  <c r="AD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G28" i="1"/>
  <c r="BH28" i="1"/>
  <c r="BI28" i="1"/>
  <c r="BJ28" i="1"/>
  <c r="BK28" i="1"/>
  <c r="BL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G28" i="1"/>
  <c r="CH28" i="1"/>
  <c r="CI28" i="1"/>
  <c r="CJ28" i="1"/>
  <c r="CK28" i="1"/>
  <c r="CL28" i="1"/>
  <c r="D13" i="1"/>
  <c r="D34" i="1" s="1"/>
  <c r="E13" i="1"/>
  <c r="E34" i="1" s="1"/>
  <c r="F13" i="1"/>
  <c r="F34" i="1" s="1"/>
  <c r="G13" i="1"/>
  <c r="G34" i="1" s="1"/>
  <c r="H13" i="1"/>
  <c r="H34" i="1" s="1"/>
  <c r="I13" i="1"/>
  <c r="I34" i="1" s="1"/>
  <c r="J13" i="1"/>
  <c r="J34" i="1" s="1"/>
  <c r="K13" i="1"/>
  <c r="K34" i="1" s="1"/>
  <c r="L13" i="1"/>
  <c r="L34" i="1" s="1"/>
  <c r="M13" i="1"/>
  <c r="M34" i="1" s="1"/>
  <c r="N13" i="1"/>
  <c r="N34" i="1" s="1"/>
  <c r="O13" i="1"/>
  <c r="O34" i="1" s="1"/>
  <c r="Q13" i="1"/>
  <c r="Q34" i="1" s="1"/>
  <c r="R13" i="1"/>
  <c r="R34" i="1" s="1"/>
  <c r="S13" i="1"/>
  <c r="S34" i="1" s="1"/>
  <c r="T13" i="1"/>
  <c r="T34" i="1" s="1"/>
  <c r="U13" i="1"/>
  <c r="U34" i="1" s="1"/>
  <c r="V13" i="1"/>
  <c r="V34" i="1" s="1"/>
  <c r="W13" i="1"/>
  <c r="X13" i="1"/>
  <c r="Y13" i="1"/>
  <c r="Z13" i="1"/>
  <c r="AA13" i="1"/>
  <c r="AB13" i="1"/>
  <c r="AC13" i="1"/>
  <c r="AD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G13" i="1"/>
  <c r="BH13" i="1"/>
  <c r="BI13" i="1"/>
  <c r="BJ13" i="1"/>
  <c r="BK13" i="1"/>
  <c r="BL13" i="1"/>
  <c r="BM13" i="1"/>
  <c r="BN13" i="1"/>
  <c r="BO13" i="1"/>
  <c r="BO34" i="1" s="1"/>
  <c r="BP13" i="1"/>
  <c r="BQ13" i="1"/>
  <c r="BQ34" i="1" s="1"/>
  <c r="BR13" i="1"/>
  <c r="BR34" i="1" s="1"/>
  <c r="BS13" i="1"/>
  <c r="BS34" i="1" s="1"/>
  <c r="BT13" i="1"/>
  <c r="BT34" i="1" s="1"/>
  <c r="BU13" i="1"/>
  <c r="BU34" i="1" s="1"/>
  <c r="BV13" i="1"/>
  <c r="BV34" i="1" s="1"/>
  <c r="BW13" i="1"/>
  <c r="BW34" i="1" s="1"/>
  <c r="BX13" i="1"/>
  <c r="BX34" i="1" s="1"/>
  <c r="BY13" i="1"/>
  <c r="BY34" i="1" s="1"/>
  <c r="BZ13" i="1"/>
  <c r="BZ34" i="1" s="1"/>
  <c r="CA13" i="1"/>
  <c r="CB13" i="1"/>
  <c r="CB34" i="1" s="1"/>
  <c r="CC13" i="1"/>
  <c r="CC34" i="1" s="1"/>
  <c r="CD13" i="1"/>
  <c r="CD34" i="1" s="1"/>
  <c r="CG13" i="1"/>
  <c r="CG34" i="1" s="1"/>
  <c r="CH13" i="1"/>
  <c r="CI13" i="1"/>
  <c r="CI34" i="1" s="1"/>
  <c r="CJ13" i="1"/>
  <c r="CJ34" i="1" s="1"/>
  <c r="CK13" i="1"/>
  <c r="CK34" i="1" s="1"/>
  <c r="CL13" i="1"/>
  <c r="CL34" i="1" s="1"/>
  <c r="C13" i="1"/>
  <c r="CA34" i="1" l="1"/>
  <c r="CA48" i="1" s="1"/>
  <c r="BP34" i="1"/>
  <c r="BP48" i="1" s="1"/>
  <c r="U48" i="1"/>
  <c r="CB48" i="1"/>
  <c r="BT48" i="1"/>
  <c r="CL48" i="1"/>
  <c r="T48" i="1"/>
  <c r="CJ48" i="1"/>
  <c r="BZ48" i="1"/>
  <c r="BR48" i="1"/>
  <c r="BN34" i="1"/>
  <c r="BN48" i="1" s="1"/>
  <c r="BX48" i="1"/>
  <c r="O48" i="1"/>
  <c r="G48" i="1"/>
  <c r="BW48" i="1"/>
  <c r="BO48" i="1"/>
  <c r="CD48" i="1"/>
  <c r="BV48" i="1"/>
  <c r="CE46" i="1"/>
  <c r="K48" i="1"/>
  <c r="BS48" i="1"/>
  <c r="S48" i="1"/>
  <c r="I48" i="1"/>
  <c r="BE46" i="1"/>
  <c r="BQ48" i="1"/>
  <c r="Q48" i="1"/>
  <c r="BY48" i="1"/>
  <c r="BL34" i="1"/>
  <c r="BL48" i="1" s="1"/>
  <c r="BB34" i="1"/>
  <c r="BB48" i="1" s="1"/>
  <c r="AT34" i="1"/>
  <c r="AT48" i="1" s="1"/>
  <c r="AL34" i="1"/>
  <c r="AL48" i="1" s="1"/>
  <c r="AB34" i="1"/>
  <c r="AB48" i="1" s="1"/>
  <c r="DF28" i="1"/>
  <c r="DF13" i="1"/>
  <c r="DE13" i="1"/>
  <c r="DE28" i="1"/>
  <c r="L48" i="1"/>
  <c r="H48" i="1"/>
  <c r="D48" i="1"/>
  <c r="CK48" i="1"/>
  <c r="CI48" i="1"/>
  <c r="AX34" i="1"/>
  <c r="AX48" i="1" s="1"/>
  <c r="X34" i="1"/>
  <c r="X48" i="1" s="1"/>
  <c r="CH34" i="1"/>
  <c r="DF34" i="1" s="1"/>
  <c r="AP34" i="1"/>
  <c r="AP48" i="1" s="1"/>
  <c r="DE34" i="1"/>
  <c r="N48" i="1"/>
  <c r="F48" i="1"/>
  <c r="AE46" i="1"/>
  <c r="V48" i="1"/>
  <c r="M48" i="1"/>
  <c r="E48" i="1"/>
  <c r="AC34" i="1"/>
  <c r="AC48" i="1" s="1"/>
  <c r="AE13" i="1"/>
  <c r="CC48" i="1"/>
  <c r="J48" i="1"/>
  <c r="BU48" i="1"/>
  <c r="R48" i="1"/>
  <c r="Y34" i="1"/>
  <c r="Y48" i="1" s="1"/>
  <c r="CN48" i="1"/>
  <c r="CM48" i="1"/>
  <c r="BK34" i="1"/>
  <c r="BK48" i="1" s="1"/>
  <c r="BA34" i="1"/>
  <c r="BA48" i="1" s="1"/>
  <c r="AS34" i="1"/>
  <c r="AS48" i="1" s="1"/>
  <c r="BE13" i="1"/>
  <c r="AV34" i="1"/>
  <c r="AV48" i="1" s="1"/>
  <c r="CF13" i="1"/>
  <c r="BF13" i="1"/>
  <c r="BE28" i="1"/>
  <c r="CE13" i="1"/>
  <c r="AW34" i="1"/>
  <c r="AW48" i="1" s="1"/>
  <c r="AO34" i="1"/>
  <c r="AO48" i="1" s="1"/>
  <c r="AK34" i="1"/>
  <c r="AK48" i="1" s="1"/>
  <c r="AA34" i="1"/>
  <c r="AA48" i="1" s="1"/>
  <c r="BJ34" i="1"/>
  <c r="BJ48" i="1" s="1"/>
  <c r="BD34" i="1"/>
  <c r="BD48" i="1" s="1"/>
  <c r="AZ34" i="1"/>
  <c r="AZ48" i="1" s="1"/>
  <c r="AR34" i="1"/>
  <c r="AR48" i="1" s="1"/>
  <c r="AN34" i="1"/>
  <c r="AN48" i="1" s="1"/>
  <c r="AJ34" i="1"/>
  <c r="AJ48" i="1" s="1"/>
  <c r="AD34" i="1"/>
  <c r="AD48" i="1" s="1"/>
  <c r="Z34" i="1"/>
  <c r="Z48" i="1" s="1"/>
  <c r="BI34" i="1"/>
  <c r="BI48" i="1" s="1"/>
  <c r="BC34" i="1"/>
  <c r="BC48" i="1" s="1"/>
  <c r="AY34" i="1"/>
  <c r="AY48" i="1" s="1"/>
  <c r="AU34" i="1"/>
  <c r="AU48" i="1" s="1"/>
  <c r="AQ34" i="1"/>
  <c r="AQ48" i="1" s="1"/>
  <c r="AM34" i="1"/>
  <c r="AM48" i="1" s="1"/>
  <c r="AI34" i="1"/>
  <c r="AI48" i="1" s="1"/>
  <c r="CF28" i="1"/>
  <c r="BF28" i="1"/>
  <c r="AF28" i="1"/>
  <c r="BH34" i="1"/>
  <c r="BH48" i="1" s="1"/>
  <c r="CF46" i="1"/>
  <c r="BG34" i="1"/>
  <c r="BG48" i="1" s="1"/>
  <c r="AH34" i="1"/>
  <c r="AH48" i="1" s="1"/>
  <c r="AF46" i="1"/>
  <c r="AG34" i="1"/>
  <c r="AG48" i="1" s="1"/>
  <c r="BF46" i="1"/>
  <c r="C46" i="1"/>
  <c r="CF45" i="1"/>
  <c r="CE45" i="1"/>
  <c r="BF45" i="1"/>
  <c r="BE45" i="1"/>
  <c r="C34" i="1"/>
  <c r="AF32" i="1"/>
  <c r="AE32" i="1"/>
  <c r="BM31" i="1"/>
  <c r="AF31" i="1"/>
  <c r="AE31" i="1"/>
  <c r="AF30" i="1"/>
  <c r="AE30" i="1"/>
  <c r="AF29" i="1"/>
  <c r="AE29" i="1"/>
  <c r="W28" i="1"/>
  <c r="AE28" i="1" s="1"/>
  <c r="AF27" i="1"/>
  <c r="AF23" i="1"/>
  <c r="AE23" i="1"/>
  <c r="AF22" i="1"/>
  <c r="AE22" i="1"/>
  <c r="AF21" i="1"/>
  <c r="AE21" i="1"/>
  <c r="P17" i="1"/>
  <c r="CG48" i="1" l="1"/>
  <c r="DE48" i="1"/>
  <c r="DF48" i="1"/>
  <c r="CH48" i="1"/>
  <c r="BF34" i="1"/>
  <c r="BF48" i="1" s="1"/>
  <c r="CF34" i="1"/>
  <c r="CF48" i="1" s="1"/>
  <c r="BE34" i="1"/>
  <c r="BE48" i="1" s="1"/>
  <c r="AE34" i="1"/>
  <c r="AE48" i="1" s="1"/>
  <c r="P13" i="1"/>
  <c r="P34" i="1" s="1"/>
  <c r="P48" i="1" s="1"/>
  <c r="AF17" i="1"/>
  <c r="AF13" i="1" s="1"/>
  <c r="AF34" i="1" s="1"/>
  <c r="AF48" i="1" s="1"/>
  <c r="CE31" i="1"/>
  <c r="BM28" i="1"/>
  <c r="C48" i="1"/>
  <c r="W34" i="1"/>
  <c r="W48" i="1" s="1"/>
  <c r="CE28" i="1" l="1"/>
  <c r="CE34" i="1" s="1"/>
  <c r="CE48" i="1" s="1"/>
  <c r="BM34" i="1"/>
  <c r="BM48" i="1" s="1"/>
</calcChain>
</file>

<file path=xl/sharedStrings.xml><?xml version="1.0" encoding="utf-8"?>
<sst xmlns="http://schemas.openxmlformats.org/spreadsheetml/2006/main" count="590" uniqueCount="138">
  <si>
    <t>RETAIL PAYMENTS STATISTICS ON NPCI PLATFORMS</t>
  </si>
  <si>
    <t>Sr. No.</t>
  </si>
  <si>
    <t>NPCI Operated Systems</t>
  </si>
  <si>
    <t>F.Y-2014-15</t>
  </si>
  <si>
    <t>F.Y-2015-16</t>
  </si>
  <si>
    <t>Apr'16</t>
  </si>
  <si>
    <t>May'16</t>
  </si>
  <si>
    <t>June'16</t>
  </si>
  <si>
    <t>July'16</t>
  </si>
  <si>
    <t>August'16</t>
  </si>
  <si>
    <t>September'16</t>
  </si>
  <si>
    <t>October'16</t>
  </si>
  <si>
    <t>November'16</t>
  </si>
  <si>
    <t>December'16</t>
  </si>
  <si>
    <t>January'17</t>
  </si>
  <si>
    <t>February'17</t>
  </si>
  <si>
    <t>March'17</t>
  </si>
  <si>
    <t>F.Y-2016-17</t>
  </si>
  <si>
    <t>Apr'17</t>
  </si>
  <si>
    <t>May'17</t>
  </si>
  <si>
    <t>Jun'17</t>
  </si>
  <si>
    <t>Jul'17</t>
  </si>
  <si>
    <t>Aug'17</t>
  </si>
  <si>
    <t>Sep'17</t>
  </si>
  <si>
    <t>Oct'17</t>
  </si>
  <si>
    <t>Nov'17</t>
  </si>
  <si>
    <t>Dec'17</t>
  </si>
  <si>
    <t>Jan'18</t>
  </si>
  <si>
    <t>Feb'18</t>
  </si>
  <si>
    <t>Mar'18</t>
  </si>
  <si>
    <t>F.Y-2017-18 (Apr'17 to Mar'18)</t>
  </si>
  <si>
    <t>Apr'18</t>
  </si>
  <si>
    <t>May'18</t>
  </si>
  <si>
    <t>June'18</t>
  </si>
  <si>
    <t>July'18</t>
  </si>
  <si>
    <t>Aug'18</t>
  </si>
  <si>
    <t>Sep'18</t>
  </si>
  <si>
    <t>Oct'18</t>
  </si>
  <si>
    <t>Nov'18</t>
  </si>
  <si>
    <t>Dec'18</t>
  </si>
  <si>
    <t>Jan'19</t>
  </si>
  <si>
    <t>Feb'19</t>
  </si>
  <si>
    <t>Mar'19</t>
  </si>
  <si>
    <t>F.Y-2018-19</t>
  </si>
  <si>
    <t>Apr'19</t>
  </si>
  <si>
    <t>May'19</t>
  </si>
  <si>
    <t>Jun'19</t>
  </si>
  <si>
    <t>F.Y-2019-20</t>
  </si>
  <si>
    <t>Financial Txns:</t>
  </si>
  <si>
    <t>Volume (in Mn)</t>
  </si>
  <si>
    <t>Value (in Bn)</t>
  </si>
  <si>
    <t>NACH- National Automated Clearing House</t>
  </si>
  <si>
    <t>CTS Cheque Clearing (Processed Volume)</t>
  </si>
  <si>
    <t xml:space="preserve">IMPS </t>
  </si>
  <si>
    <t>RuPay Card usage at (POS)</t>
  </si>
  <si>
    <t>RuPay Card usage at (eCom)</t>
  </si>
  <si>
    <t>AEPS (Inter Bank) Txn over Micro ATM (e.g. Cash withdrawal/ Cash Deposit)</t>
  </si>
  <si>
    <t>UPI - Unified Payments Interface</t>
  </si>
  <si>
    <t>USSD 1.0</t>
  </si>
  <si>
    <t xml:space="preserve">NETC </t>
  </si>
  <si>
    <t>Total Financial Txn (A)</t>
  </si>
  <si>
    <t>Non Financial:</t>
  </si>
  <si>
    <t>F.Y-2016-17 (Apr'16 to Feb'17)</t>
  </si>
  <si>
    <t>F.Y-2016-17 (Apr'17 to Mar'18)</t>
  </si>
  <si>
    <t>AEPS (Inter Bank) Txn over Micro ATM (e.g. Balance inquiry/ Mini statement etc.)</t>
  </si>
  <si>
    <t>-</t>
  </si>
  <si>
    <t>AEPS (Intra Bank) UIDAI Authentication over Micro ATM</t>
  </si>
  <si>
    <t>eKYC Verification (Successful Txn)</t>
  </si>
  <si>
    <t>Demographic Queries(Authenticated UID)</t>
  </si>
  <si>
    <t>QSAM</t>
  </si>
  <si>
    <t>Total Non Financial Txn (B)</t>
  </si>
  <si>
    <t>Total Financial + Non Financial (A+B)</t>
  </si>
  <si>
    <t>Jul'19</t>
  </si>
  <si>
    <t>BBPS (Bill Payment passing through BBPCU)</t>
  </si>
  <si>
    <t>BBPS (Bill Fetch)</t>
  </si>
  <si>
    <t>Aug'19</t>
  </si>
  <si>
    <t>Sep'19</t>
  </si>
  <si>
    <t>Oct'19</t>
  </si>
  <si>
    <t>Nov'19</t>
  </si>
  <si>
    <t>Dec'19</t>
  </si>
  <si>
    <t>Jan'20</t>
  </si>
  <si>
    <t>Feb'20</t>
  </si>
  <si>
    <t>Mar'20</t>
  </si>
  <si>
    <t>Apr'20</t>
  </si>
  <si>
    <t>F.Y-2020-21</t>
  </si>
  <si>
    <t>AEPS Tokenization</t>
  </si>
  <si>
    <t>May'20</t>
  </si>
  <si>
    <t>Jun'20</t>
  </si>
  <si>
    <t>Jul'20</t>
  </si>
  <si>
    <t>Aug'20</t>
  </si>
  <si>
    <t>Sep'20</t>
  </si>
  <si>
    <t>Oct'20</t>
  </si>
  <si>
    <t>Nov'20</t>
  </si>
  <si>
    <t>Dec'20</t>
  </si>
  <si>
    <t>Jan'21</t>
  </si>
  <si>
    <t>Feb'21</t>
  </si>
  <si>
    <t>Mar'21</t>
  </si>
  <si>
    <t>Apr'21</t>
  </si>
  <si>
    <t>May'21</t>
  </si>
  <si>
    <t>F.Y-2021-22</t>
  </si>
  <si>
    <t>NFS - National Financial Switch</t>
  </si>
  <si>
    <t>NFS - ATM Cash Withdrawal *</t>
  </si>
  <si>
    <t>NFS - Cash deposit transactions</t>
  </si>
  <si>
    <t>NFS Txn over ATM (e.g. Balance inquiery, Pin change, Mini Statement, etc.)</t>
  </si>
  <si>
    <t>* NFS - ATM Cash Withdrawal - includes card+PIN transactions on micro-ATMs and does not include Card to Card Fund transfer transactions.</t>
  </si>
  <si>
    <t>Jun'21</t>
  </si>
  <si>
    <t>Jul'21</t>
  </si>
  <si>
    <t>Aug'21</t>
  </si>
  <si>
    <t>Sep'21</t>
  </si>
  <si>
    <t>Oct'21</t>
  </si>
  <si>
    <t>Nov'21</t>
  </si>
  <si>
    <t>Dec'21</t>
  </si>
  <si>
    <t>Jan'22</t>
  </si>
  <si>
    <t>Feb'22</t>
  </si>
  <si>
    <t>Mar'22</t>
  </si>
  <si>
    <t>Apr'22</t>
  </si>
  <si>
    <t>F.Y-2022-23</t>
  </si>
  <si>
    <t>May'22</t>
  </si>
  <si>
    <t>Jun'22</t>
  </si>
  <si>
    <t>Jul'22</t>
  </si>
  <si>
    <t>Aug'22</t>
  </si>
  <si>
    <t xml:space="preserve">     Cash Deposit</t>
  </si>
  <si>
    <t xml:space="preserve">     Cash Withdrawal</t>
  </si>
  <si>
    <t xml:space="preserve">     Others - Funds Transfer, Bhim Aadhaar Pay</t>
  </si>
  <si>
    <t xml:space="preserve">     APBS Credit (Disbursement based on UIDAI No.)</t>
  </si>
  <si>
    <t xml:space="preserve">     ACH Debit</t>
  </si>
  <si>
    <t xml:space="preserve">     ACH Credit</t>
  </si>
  <si>
    <t xml:space="preserve">     NACH Credit</t>
  </si>
  <si>
    <t xml:space="preserve">     NACH Debit</t>
  </si>
  <si>
    <t xml:space="preserve">     BHIM</t>
  </si>
  <si>
    <t xml:space="preserve">     USSD 2.0</t>
  </si>
  <si>
    <t xml:space="preserve">     UPI excluding BHIM &amp; USSD</t>
  </si>
  <si>
    <t xml:space="preserve">     ATM</t>
  </si>
  <si>
    <t xml:space="preserve">     Micro-ATM (card+PIN)</t>
  </si>
  <si>
    <t>Sep'22</t>
  </si>
  <si>
    <t>Oct'22</t>
  </si>
  <si>
    <t>Nov'22</t>
  </si>
  <si>
    <t>Dec'22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</si>
</sst>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_(* #,##0.00_);_(* \(#,##0.00\);_(* &quot;-&quot;??_);_(@_)"/>
    <numFmt numFmtId="165" formatCode="_ * #,##0.0000_ ;_ * \-#,##0.0000_ ;_ * &quot;-&quot;??_ ;_ @_ "/>
    <numFmt numFmtId="166" formatCode="_ * #,##0.00000_ ;_ * \-#,##0.00000_ ;_ * &quot;-&quot;??_ ;_ @_ "/>
    <numFmt numFmtId="167" formatCode="_ * #,##0.000_ ;_ * \-#,##0.000_ ;_ * &quot;-&quot;??_ ;_ @_ "/>
    <numFmt numFmtId="168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i/>
      <u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Times New Roman"/>
      <family val="1"/>
    </font>
    <font>
      <b/>
      <i/>
      <sz val="10"/>
      <color theme="1"/>
      <name val="Calibri"/>
      <family val="2"/>
    </font>
    <font>
      <b/>
      <i/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9">
    <xf numFmtId="0" fontId="0" fillId="0" borderId="0" xfId="0"/>
    <xf numFmtId="164" fontId="0" fillId="0" borderId="0" xfId="1" applyFont="1"/>
    <xf numFmtId="0" fontId="2" fillId="0" borderId="0" xfId="0" applyFont="1"/>
    <xf numFmtId="164" fontId="1" fillId="0" borderId="0" xfId="1" applyNumberFormat="1" applyFont="1"/>
    <xf numFmtId="3" fontId="0" fillId="0" borderId="0" xfId="0" applyNumberFormat="1"/>
    <xf numFmtId="0" fontId="3" fillId="0" borderId="0" xfId="0" applyFont="1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center"/>
    </xf>
    <xf numFmtId="43" fontId="0" fillId="0" borderId="0" xfId="0" applyNumberFormat="1"/>
    <xf numFmtId="0" fontId="4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vertical="center"/>
    </xf>
    <xf numFmtId="43" fontId="5" fillId="3" borderId="1" xfId="2" applyFont="1" applyFill="1" applyBorder="1" applyAlignment="1">
      <alignment horizontal="right" vertical="center"/>
    </xf>
    <xf numFmtId="43" fontId="5" fillId="0" borderId="1" xfId="2" applyFont="1" applyBorder="1" applyAlignment="1">
      <alignment horizontal="right" vertical="center"/>
    </xf>
    <xf numFmtId="43" fontId="7" fillId="0" borderId="1" xfId="2" applyFont="1" applyBorder="1" applyAlignment="1">
      <alignment horizontal="right" vertical="center"/>
    </xf>
    <xf numFmtId="43" fontId="5" fillId="0" borderId="1" xfId="2" applyNumberFormat="1" applyFont="1" applyBorder="1" applyAlignment="1">
      <alignment horizontal="right" vertical="center"/>
    </xf>
    <xf numFmtId="43" fontId="8" fillId="5" borderId="1" xfId="2" applyFont="1" applyFill="1" applyBorder="1" applyAlignment="1">
      <alignment horizontal="right" vertical="center"/>
    </xf>
    <xf numFmtId="43" fontId="5" fillId="0" borderId="1" xfId="2" applyFont="1" applyFill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43" fontId="8" fillId="4" borderId="1" xfId="2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43" fontId="4" fillId="3" borderId="1" xfId="2" applyFont="1" applyFill="1" applyBorder="1" applyAlignment="1">
      <alignment horizontal="right" vertical="center"/>
    </xf>
    <xf numFmtId="43" fontId="4" fillId="5" borderId="1" xfId="2" applyFont="1" applyFill="1" applyBorder="1" applyAlignment="1">
      <alignment horizontal="right" vertical="center"/>
    </xf>
    <xf numFmtId="0" fontId="0" fillId="3" borderId="1" xfId="0" applyFill="1" applyBorder="1" applyAlignment="1">
      <alignment horizontal="right"/>
    </xf>
    <xf numFmtId="43" fontId="7" fillId="3" borderId="1" xfId="2" applyFont="1" applyFill="1" applyBorder="1" applyAlignment="1">
      <alignment horizontal="right" vertical="center"/>
    </xf>
    <xf numFmtId="43" fontId="5" fillId="3" borderId="1" xfId="2" applyNumberFormat="1" applyFont="1" applyFill="1" applyBorder="1" applyAlignment="1">
      <alignment horizontal="right" vertical="center"/>
    </xf>
    <xf numFmtId="164" fontId="0" fillId="0" borderId="0" xfId="0" applyNumberFormat="1"/>
    <xf numFmtId="0" fontId="0" fillId="3" borderId="0" xfId="0" applyFill="1"/>
    <xf numFmtId="0" fontId="10" fillId="6" borderId="1" xfId="0" applyFont="1" applyFill="1" applyBorder="1" applyAlignment="1">
      <alignment vertical="center"/>
    </xf>
    <xf numFmtId="43" fontId="7" fillId="3" borderId="1" xfId="2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43" fontId="7" fillId="0" borderId="1" xfId="2" applyFont="1" applyFill="1" applyBorder="1" applyAlignment="1">
      <alignment horizontal="right" vertical="center"/>
    </xf>
    <xf numFmtId="43" fontId="5" fillId="0" borderId="1" xfId="2" applyNumberFormat="1" applyFont="1" applyFill="1" applyBorder="1" applyAlignment="1">
      <alignment horizontal="right" vertical="center"/>
    </xf>
    <xf numFmtId="43" fontId="8" fillId="0" borderId="1" xfId="2" applyFont="1" applyFill="1" applyBorder="1" applyAlignment="1">
      <alignment horizontal="right" vertical="center"/>
    </xf>
    <xf numFmtId="164" fontId="5" fillId="0" borderId="1" xfId="1" applyFont="1" applyFill="1" applyBorder="1" applyAlignment="1">
      <alignment horizontal="right" vertical="center"/>
    </xf>
    <xf numFmtId="0" fontId="0" fillId="0" borderId="0" xfId="0" applyFill="1"/>
    <xf numFmtId="164" fontId="5" fillId="0" borderId="1" xfId="1" applyFont="1" applyBorder="1" applyAlignment="1">
      <alignment horizontal="right" vertical="center"/>
    </xf>
    <xf numFmtId="43" fontId="8" fillId="0" borderId="1" xfId="2" applyFont="1" applyBorder="1" applyAlignment="1">
      <alignment horizontal="right" vertical="center"/>
    </xf>
    <xf numFmtId="43" fontId="8" fillId="0" borderId="1" xfId="2" applyNumberFormat="1" applyFont="1" applyBorder="1" applyAlignment="1">
      <alignment horizontal="right" vertical="center"/>
    </xf>
    <xf numFmtId="0" fontId="4" fillId="6" borderId="1" xfId="0" applyFont="1" applyFill="1" applyBorder="1" applyAlignment="1">
      <alignment vertical="center"/>
    </xf>
    <xf numFmtId="43" fontId="5" fillId="6" borderId="1" xfId="2" applyFont="1" applyFill="1" applyBorder="1" applyAlignment="1">
      <alignment vertical="center"/>
    </xf>
    <xf numFmtId="165" fontId="5" fillId="6" borderId="1" xfId="2" applyNumberFormat="1" applyFont="1" applyFill="1" applyBorder="1" applyAlignment="1">
      <alignment vertical="center"/>
    </xf>
    <xf numFmtId="166" fontId="5" fillId="6" borderId="1" xfId="2" applyNumberFormat="1" applyFont="1" applyFill="1" applyBorder="1" applyAlignment="1">
      <alignment vertical="center"/>
    </xf>
    <xf numFmtId="167" fontId="5" fillId="6" borderId="1" xfId="2" applyNumberFormat="1" applyFont="1" applyFill="1" applyBorder="1" applyAlignment="1">
      <alignment vertical="center"/>
    </xf>
    <xf numFmtId="43" fontId="5" fillId="0" borderId="1" xfId="2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43" fontId="4" fillId="0" borderId="1" xfId="2" applyFont="1" applyFill="1" applyBorder="1" applyAlignment="1">
      <alignment horizontal="right" vertical="center"/>
    </xf>
    <xf numFmtId="165" fontId="4" fillId="0" borderId="1" xfId="2" applyNumberFormat="1" applyFont="1" applyFill="1" applyBorder="1" applyAlignment="1">
      <alignment vertical="center"/>
    </xf>
    <xf numFmtId="166" fontId="4" fillId="0" borderId="1" xfId="2" applyNumberFormat="1" applyFont="1" applyFill="1" applyBorder="1" applyAlignment="1">
      <alignment vertical="center"/>
    </xf>
    <xf numFmtId="167" fontId="4" fillId="0" borderId="1" xfId="2" applyNumberFormat="1" applyFont="1" applyFill="1" applyBorder="1" applyAlignment="1">
      <alignment vertical="center"/>
    </xf>
    <xf numFmtId="43" fontId="4" fillId="0" borderId="1" xfId="2" applyFont="1" applyFill="1" applyBorder="1" applyAlignment="1">
      <alignment vertical="center"/>
    </xf>
    <xf numFmtId="0" fontId="2" fillId="0" borderId="0" xfId="0" applyFont="1" applyFill="1"/>
    <xf numFmtId="0" fontId="0" fillId="0" borderId="1" xfId="0" applyBorder="1" applyAlignment="1">
      <alignment horizontal="right"/>
    </xf>
    <xf numFmtId="43" fontId="8" fillId="5" borderId="1" xfId="2" applyNumberFormat="1" applyFont="1" applyFill="1" applyBorder="1" applyAlignment="1">
      <alignment horizontal="right" vertical="center"/>
    </xf>
    <xf numFmtId="43" fontId="5" fillId="0" borderId="1" xfId="2" applyNumberFormat="1" applyFont="1" applyFill="1" applyBorder="1" applyAlignment="1">
      <alignment vertical="center"/>
    </xf>
    <xf numFmtId="164" fontId="5" fillId="6" borderId="1" xfId="1" applyFont="1" applyFill="1" applyBorder="1" applyAlignment="1">
      <alignment vertical="center"/>
    </xf>
    <xf numFmtId="164" fontId="5" fillId="0" borderId="1" xfId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43" fontId="5" fillId="3" borderId="1" xfId="2" applyFont="1" applyFill="1" applyBorder="1" applyAlignment="1">
      <alignment vertical="center"/>
    </xf>
    <xf numFmtId="167" fontId="5" fillId="3" borderId="1" xfId="2" applyNumberFormat="1" applyFont="1" applyFill="1" applyBorder="1" applyAlignment="1">
      <alignment horizontal="right" vertical="center"/>
    </xf>
    <xf numFmtId="165" fontId="5" fillId="3" borderId="1" xfId="2" applyNumberFormat="1" applyFont="1" applyFill="1" applyBorder="1" applyAlignment="1">
      <alignment horizontal="right" vertical="center"/>
    </xf>
    <xf numFmtId="165" fontId="5" fillId="0" borderId="1" xfId="2" applyNumberFormat="1" applyFont="1" applyFill="1" applyBorder="1" applyAlignment="1">
      <alignment vertical="center"/>
    </xf>
    <xf numFmtId="164" fontId="8" fillId="0" borderId="1" xfId="1" applyFont="1" applyFill="1" applyBorder="1" applyAlignment="1">
      <alignment horizontal="right" vertical="center"/>
    </xf>
    <xf numFmtId="0" fontId="0" fillId="0" borderId="1" xfId="0" applyBorder="1"/>
    <xf numFmtId="0" fontId="4" fillId="7" borderId="1" xfId="0" applyFont="1" applyFill="1" applyBorder="1" applyAlignment="1">
      <alignment vertical="center"/>
    </xf>
    <xf numFmtId="43" fontId="4" fillId="7" borderId="2" xfId="2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1" fillId="0" borderId="1" xfId="0" applyFont="1" applyBorder="1"/>
    <xf numFmtId="0" fontId="5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5" fillId="0" borderId="1" xfId="1" applyFont="1" applyBorder="1" applyAlignment="1">
      <alignment horizontal="center" vertical="center"/>
    </xf>
    <xf numFmtId="164" fontId="8" fillId="0" borderId="1" xfId="1" applyFont="1" applyBorder="1" applyAlignment="1">
      <alignment horizontal="right" vertical="center"/>
    </xf>
    <xf numFmtId="164" fontId="8" fillId="0" borderId="1" xfId="1" applyNumberFormat="1" applyFont="1" applyBorder="1" applyAlignment="1">
      <alignment horizontal="right" vertical="center"/>
    </xf>
    <xf numFmtId="164" fontId="7" fillId="0" borderId="1" xfId="1" applyFont="1" applyFill="1" applyBorder="1" applyAlignment="1">
      <alignment horizontal="right" vertical="center"/>
    </xf>
    <xf numFmtId="164" fontId="5" fillId="3" borderId="1" xfId="1" applyFont="1" applyFill="1" applyBorder="1" applyAlignment="1">
      <alignment horizontal="right" vertical="center"/>
    </xf>
    <xf numFmtId="164" fontId="7" fillId="0" borderId="1" xfId="1" applyFont="1" applyBorder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3" fillId="7" borderId="1" xfId="0" applyFont="1" applyFill="1" applyBorder="1" applyAlignment="1">
      <alignment vertical="center"/>
    </xf>
    <xf numFmtId="164" fontId="13" fillId="7" borderId="1" xfId="1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164" fontId="5" fillId="0" borderId="1" xfId="1" applyFont="1" applyBorder="1" applyAlignment="1">
      <alignment vertical="center"/>
    </xf>
    <xf numFmtId="0" fontId="4" fillId="7" borderId="1" xfId="0" applyFont="1" applyFill="1" applyBorder="1" applyAlignment="1">
      <alignment vertical="center" wrapText="1"/>
    </xf>
    <xf numFmtId="164" fontId="4" fillId="7" borderId="1" xfId="1" applyFont="1" applyFill="1" applyBorder="1" applyAlignment="1">
      <alignment horizontal="right" vertical="center"/>
    </xf>
    <xf numFmtId="164" fontId="11" fillId="0" borderId="0" xfId="1" applyFont="1"/>
    <xf numFmtId="4" fontId="11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43" fontId="10" fillId="5" borderId="1" xfId="2" applyNumberFormat="1" applyFont="1" applyFill="1" applyBorder="1" applyAlignment="1">
      <alignment horizontal="right" vertical="center"/>
    </xf>
    <xf numFmtId="43" fontId="10" fillId="4" borderId="1" xfId="2" applyFont="1" applyFill="1" applyBorder="1" applyAlignment="1">
      <alignment horizontal="right" vertical="center"/>
    </xf>
    <xf numFmtId="164" fontId="5" fillId="5" borderId="1" xfId="1" applyNumberFormat="1" applyFont="1" applyFill="1" applyBorder="1" applyAlignment="1">
      <alignment horizontal="right" vertical="center"/>
    </xf>
    <xf numFmtId="164" fontId="4" fillId="5" borderId="1" xfId="1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0" fillId="0" borderId="1" xfId="1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10" fillId="0" borderId="1" xfId="0" applyFont="1" applyFill="1" applyBorder="1" applyAlignment="1">
      <alignment vertical="center"/>
    </xf>
    <xf numFmtId="168" fontId="0" fillId="0" borderId="1" xfId="0" applyNumberFormat="1" applyFill="1" applyBorder="1" applyAlignment="1"/>
    <xf numFmtId="43" fontId="5" fillId="5" borderId="1" xfId="2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3" fontId="4" fillId="0" borderId="1" xfId="2" applyFont="1" applyBorder="1" applyAlignment="1">
      <alignment horizontal="right" vertical="center"/>
    </xf>
    <xf numFmtId="43" fontId="10" fillId="0" borderId="1" xfId="2" applyFont="1" applyBorder="1" applyAlignment="1">
      <alignment horizontal="right" vertical="center"/>
    </xf>
    <xf numFmtId="43" fontId="13" fillId="0" borderId="1" xfId="2" applyFont="1" applyBorder="1" applyAlignment="1">
      <alignment horizontal="right" vertical="center"/>
    </xf>
    <xf numFmtId="43" fontId="10" fillId="0" borderId="1" xfId="2" applyNumberFormat="1" applyFont="1" applyBorder="1" applyAlignment="1">
      <alignment horizontal="right" vertical="center"/>
    </xf>
    <xf numFmtId="43" fontId="10" fillId="5" borderId="1" xfId="2" applyFont="1" applyFill="1" applyBorder="1" applyAlignment="1">
      <alignment horizontal="right" vertical="center"/>
    </xf>
    <xf numFmtId="43" fontId="10" fillId="0" borderId="1" xfId="2" applyFont="1" applyFill="1" applyBorder="1" applyAlignment="1">
      <alignment horizontal="right" vertical="center"/>
    </xf>
    <xf numFmtId="164" fontId="4" fillId="0" borderId="1" xfId="1" applyFont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right" vertical="center"/>
    </xf>
    <xf numFmtId="164" fontId="2" fillId="0" borderId="1" xfId="1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Z54"/>
  <sheetViews>
    <sheetView showGridLines="0" tabSelected="1" workbookViewId="0">
      <pane xSplit="162" ySplit="5" topLeftCell="FR6" activePane="bottomRight" state="frozen"/>
      <selection pane="topRight" activeCell="FG1" sqref="FG1"/>
      <selection pane="bottomLeft" activeCell="A6" sqref="A6"/>
      <selection pane="bottomRight" activeCell="FX20" sqref="FX20"/>
    </sheetView>
  </sheetViews>
  <sheetFormatPr defaultRowHeight="15" x14ac:dyDescent="0.25"/>
  <cols>
    <col min="1" max="1" width="7.140625" bestFit="1" customWidth="1"/>
    <col min="2" max="2" width="45.42578125" customWidth="1"/>
    <col min="3" max="3" width="15.140625" hidden="1" customWidth="1"/>
    <col min="4" max="4" width="12.42578125" hidden="1" customWidth="1"/>
    <col min="5" max="5" width="15.140625" hidden="1" customWidth="1"/>
    <col min="6" max="6" width="12.42578125" hidden="1" customWidth="1"/>
    <col min="7" max="7" width="15.140625" hidden="1" customWidth="1"/>
    <col min="8" max="8" width="12.42578125" hidden="1" customWidth="1"/>
    <col min="9" max="9" width="15.140625" hidden="1" customWidth="1"/>
    <col min="10" max="10" width="12.42578125" hidden="1" customWidth="1"/>
    <col min="11" max="11" width="15.140625" hidden="1" customWidth="1"/>
    <col min="12" max="12" width="12.42578125" hidden="1" customWidth="1"/>
    <col min="13" max="13" width="15.140625" hidden="1" customWidth="1"/>
    <col min="14" max="14" width="12.42578125" hidden="1" customWidth="1"/>
    <col min="15" max="15" width="15.140625" hidden="1" customWidth="1"/>
    <col min="16" max="16" width="12.42578125" hidden="1" customWidth="1"/>
    <col min="17" max="17" width="15.140625" hidden="1" customWidth="1"/>
    <col min="18" max="18" width="12.42578125" hidden="1" customWidth="1"/>
    <col min="19" max="19" width="15.140625" hidden="1" customWidth="1"/>
    <col min="20" max="20" width="12.42578125" hidden="1" customWidth="1"/>
    <col min="21" max="21" width="15.140625" hidden="1" customWidth="1"/>
    <col min="22" max="22" width="12.42578125" hidden="1" customWidth="1"/>
    <col min="23" max="23" width="15.140625" hidden="1" customWidth="1"/>
    <col min="24" max="24" width="12.42578125" hidden="1" customWidth="1"/>
    <col min="25" max="25" width="15.140625" hidden="1" customWidth="1"/>
    <col min="26" max="26" width="12.42578125" hidden="1" customWidth="1"/>
    <col min="27" max="27" width="15.140625" hidden="1" customWidth="1"/>
    <col min="28" max="28" width="12.42578125" hidden="1" customWidth="1"/>
    <col min="29" max="29" width="15.140625" hidden="1" customWidth="1"/>
    <col min="30" max="30" width="12.42578125" hidden="1" customWidth="1"/>
    <col min="31" max="31" width="15.140625" hidden="1" customWidth="1"/>
    <col min="32" max="32" width="12.42578125" hidden="1" customWidth="1"/>
    <col min="33" max="33" width="15.140625" hidden="1" customWidth="1"/>
    <col min="34" max="34" width="12.42578125" hidden="1" customWidth="1"/>
    <col min="35" max="35" width="15.140625" hidden="1" customWidth="1"/>
    <col min="36" max="36" width="12.42578125" hidden="1" customWidth="1"/>
    <col min="37" max="37" width="15.140625" hidden="1" customWidth="1"/>
    <col min="38" max="38" width="12.42578125" hidden="1" customWidth="1"/>
    <col min="39" max="39" width="15.140625" hidden="1" customWidth="1"/>
    <col min="40" max="40" width="12.42578125" hidden="1" customWidth="1"/>
    <col min="41" max="41" width="15.140625" hidden="1" customWidth="1"/>
    <col min="42" max="42" width="12.42578125" hidden="1" customWidth="1"/>
    <col min="43" max="43" width="15.140625" hidden="1" customWidth="1"/>
    <col min="44" max="44" width="12.42578125" hidden="1" customWidth="1"/>
    <col min="45" max="45" width="15.140625" hidden="1" customWidth="1"/>
    <col min="46" max="46" width="12.42578125" hidden="1" customWidth="1"/>
    <col min="47" max="47" width="15.140625" hidden="1" customWidth="1"/>
    <col min="48" max="48" width="12.42578125" hidden="1" customWidth="1"/>
    <col min="49" max="49" width="15.140625" hidden="1" customWidth="1"/>
    <col min="50" max="50" width="12.42578125" hidden="1" customWidth="1"/>
    <col min="51" max="51" width="15.140625" hidden="1" customWidth="1"/>
    <col min="52" max="52" width="12.42578125" hidden="1" customWidth="1"/>
    <col min="53" max="53" width="15.140625" hidden="1" customWidth="1"/>
    <col min="54" max="54" width="12.42578125" hidden="1" customWidth="1"/>
    <col min="55" max="55" width="15.140625" hidden="1" customWidth="1"/>
    <col min="56" max="56" width="12.42578125" hidden="1" customWidth="1"/>
    <col min="57" max="57" width="15.140625" hidden="1" customWidth="1"/>
    <col min="58" max="58" width="12.42578125" hidden="1" customWidth="1"/>
    <col min="59" max="59" width="15.140625" hidden="1" customWidth="1"/>
    <col min="60" max="60" width="12.42578125" hidden="1" customWidth="1"/>
    <col min="61" max="61" width="15.140625" hidden="1" customWidth="1"/>
    <col min="62" max="62" width="12.42578125" hidden="1" customWidth="1"/>
    <col min="63" max="63" width="15.140625" hidden="1" customWidth="1"/>
    <col min="64" max="64" width="12.42578125" hidden="1" customWidth="1"/>
    <col min="65" max="65" width="15.140625" hidden="1" customWidth="1"/>
    <col min="66" max="66" width="12.42578125" hidden="1" customWidth="1"/>
    <col min="67" max="67" width="15.140625" hidden="1" customWidth="1"/>
    <col min="68" max="68" width="12.42578125" hidden="1" customWidth="1"/>
    <col min="69" max="69" width="15.140625" hidden="1" customWidth="1"/>
    <col min="70" max="70" width="12.42578125" hidden="1" customWidth="1"/>
    <col min="71" max="71" width="15.140625" hidden="1" customWidth="1"/>
    <col min="72" max="72" width="12.42578125" hidden="1" customWidth="1"/>
    <col min="73" max="73" width="15.140625" hidden="1" customWidth="1"/>
    <col min="74" max="74" width="12.42578125" hidden="1" customWidth="1"/>
    <col min="75" max="75" width="15.140625" hidden="1" customWidth="1"/>
    <col min="76" max="76" width="12.42578125" hidden="1" customWidth="1"/>
    <col min="77" max="77" width="15.140625" hidden="1" customWidth="1"/>
    <col min="78" max="78" width="12.42578125" hidden="1" customWidth="1"/>
    <col min="79" max="79" width="15.140625" hidden="1" customWidth="1"/>
    <col min="80" max="80" width="12.42578125" hidden="1" customWidth="1"/>
    <col min="81" max="81" width="15.140625" hidden="1" customWidth="1"/>
    <col min="82" max="82" width="12.42578125" hidden="1" customWidth="1"/>
    <col min="83" max="83" width="15.140625" hidden="1" customWidth="1"/>
    <col min="84" max="84" width="12.42578125" hidden="1" customWidth="1"/>
    <col min="85" max="85" width="15.140625" hidden="1" customWidth="1"/>
    <col min="86" max="86" width="12.42578125" hidden="1" customWidth="1"/>
    <col min="87" max="87" width="15.140625" hidden="1" customWidth="1"/>
    <col min="88" max="88" width="12.42578125" hidden="1" customWidth="1"/>
    <col min="89" max="89" width="15.140625" hidden="1" customWidth="1"/>
    <col min="90" max="90" width="12.42578125" hidden="1" customWidth="1"/>
    <col min="91" max="91" width="15.140625" hidden="1" customWidth="1"/>
    <col min="92" max="92" width="12.42578125" hidden="1" customWidth="1"/>
    <col min="93" max="93" width="15.140625" hidden="1" customWidth="1"/>
    <col min="94" max="94" width="12.42578125" hidden="1" customWidth="1"/>
    <col min="95" max="95" width="15.140625" hidden="1" customWidth="1"/>
    <col min="96" max="96" width="12.42578125" hidden="1" customWidth="1"/>
    <col min="97" max="97" width="15.140625" hidden="1" customWidth="1"/>
    <col min="98" max="108" width="12.42578125" hidden="1" customWidth="1"/>
    <col min="109" max="109" width="15.140625" hidden="1" customWidth="1"/>
    <col min="110" max="122" width="12.42578125" hidden="1" customWidth="1"/>
    <col min="123" max="123" width="15.140625" hidden="1" customWidth="1"/>
    <col min="124" max="124" width="12.42578125" hidden="1" customWidth="1"/>
    <col min="125" max="125" width="15.140625" hidden="1" customWidth="1"/>
    <col min="126" max="126" width="12.42578125" hidden="1" customWidth="1"/>
    <col min="127" max="127" width="15.140625" hidden="1" customWidth="1"/>
    <col min="128" max="128" width="12.42578125" hidden="1" customWidth="1"/>
    <col min="129" max="129" width="15.140625" hidden="1" customWidth="1"/>
    <col min="130" max="130" width="12.42578125" hidden="1" customWidth="1"/>
    <col min="131" max="131" width="15.140625" hidden="1" customWidth="1"/>
    <col min="132" max="132" width="12.42578125" hidden="1" customWidth="1"/>
    <col min="133" max="133" width="15.140625" hidden="1" customWidth="1"/>
    <col min="134" max="134" width="12.42578125" hidden="1" customWidth="1"/>
    <col min="135" max="135" width="15.140625" hidden="1" customWidth="1"/>
    <col min="136" max="136" width="12.42578125" hidden="1" customWidth="1"/>
    <col min="137" max="137" width="15.140625" hidden="1" customWidth="1"/>
    <col min="138" max="138" width="12.42578125" hidden="1" customWidth="1"/>
    <col min="139" max="139" width="15.140625" hidden="1" customWidth="1"/>
    <col min="140" max="140" width="12.42578125" hidden="1" customWidth="1"/>
    <col min="141" max="141" width="15.140625" hidden="1" customWidth="1"/>
    <col min="142" max="142" width="12.42578125" hidden="1" customWidth="1"/>
    <col min="143" max="143" width="15.140625" hidden="1" customWidth="1"/>
    <col min="144" max="144" width="12.42578125" hidden="1" customWidth="1"/>
    <col min="145" max="145" width="15.140625" hidden="1" customWidth="1"/>
    <col min="146" max="146" width="12.42578125" hidden="1" customWidth="1"/>
    <col min="147" max="147" width="15.140625" hidden="1" customWidth="1"/>
    <col min="148" max="160" width="12.42578125" hidden="1" customWidth="1"/>
    <col min="161" max="161" width="15.140625" hidden="1" customWidth="1"/>
    <col min="162" max="162" width="12.42578125" hidden="1" customWidth="1"/>
    <col min="163" max="163" width="15.140625" customWidth="1"/>
    <col min="164" max="168" width="12.42578125" customWidth="1"/>
    <col min="169" max="169" width="15.140625" customWidth="1"/>
    <col min="170" max="170" width="12.42578125" customWidth="1"/>
    <col min="171" max="171" width="15.140625" customWidth="1"/>
    <col min="172" max="172" width="12.42578125" customWidth="1"/>
    <col min="173" max="173" width="15.140625" customWidth="1"/>
    <col min="174" max="174" width="12.42578125" customWidth="1"/>
    <col min="175" max="175" width="15.140625" customWidth="1"/>
    <col min="176" max="176" width="12.42578125" customWidth="1"/>
    <col min="177" max="177" width="15.140625" customWidth="1"/>
    <col min="178" max="178" width="12.42578125" customWidth="1"/>
    <col min="179" max="179" width="15.140625" customWidth="1"/>
    <col min="180" max="180" width="12.42578125" customWidth="1"/>
    <col min="181" max="181" width="15.140625" bestFit="1" customWidth="1"/>
    <col min="182" max="182" width="12.42578125" bestFit="1" customWidth="1"/>
  </cols>
  <sheetData>
    <row r="1" spans="1:182" x14ac:dyDescent="0.25">
      <c r="E1" s="1"/>
      <c r="I1" s="2"/>
      <c r="J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182" ht="23.25" x14ac:dyDescent="0.35">
      <c r="B2" s="5" t="s">
        <v>0</v>
      </c>
      <c r="J2" s="2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182" x14ac:dyDescent="0.25">
      <c r="B3" s="7"/>
      <c r="G3" s="8"/>
      <c r="I3" s="8"/>
      <c r="J3" s="2"/>
      <c r="K3" s="8"/>
      <c r="M3" s="8"/>
      <c r="O3" s="8"/>
      <c r="Q3" s="8"/>
      <c r="AG3" s="8"/>
      <c r="AI3" s="8"/>
      <c r="AK3" s="8"/>
      <c r="AM3" s="8"/>
      <c r="AO3" s="8"/>
      <c r="AQ3" s="8"/>
      <c r="AS3" s="8"/>
      <c r="AU3" s="8"/>
      <c r="AW3" s="8"/>
      <c r="AY3" s="8"/>
      <c r="BA3" s="8"/>
      <c r="BC3" s="8"/>
      <c r="BG3" s="8"/>
      <c r="BI3" s="8"/>
      <c r="BK3" s="8"/>
      <c r="BM3" s="8"/>
      <c r="BO3" s="8"/>
      <c r="BQ3" s="8"/>
      <c r="BS3" s="8"/>
      <c r="BU3" s="8"/>
      <c r="BW3" s="8"/>
      <c r="BY3" s="8"/>
      <c r="CA3" s="8"/>
      <c r="CC3" s="8"/>
      <c r="CE3" s="8"/>
      <c r="CG3" s="8"/>
      <c r="CI3" s="8"/>
      <c r="CK3" s="8"/>
      <c r="CM3" s="8"/>
      <c r="CO3" s="8"/>
      <c r="CQ3" s="8"/>
      <c r="DE3" s="8"/>
      <c r="EE3" s="8"/>
      <c r="FE3" s="8"/>
      <c r="FY3" s="8"/>
    </row>
    <row r="4" spans="1:182" x14ac:dyDescent="0.25">
      <c r="A4" s="9" t="s">
        <v>1</v>
      </c>
      <c r="B4" s="9" t="s">
        <v>2</v>
      </c>
      <c r="C4" s="157" t="s">
        <v>3</v>
      </c>
      <c r="D4" s="157"/>
      <c r="E4" s="157" t="s">
        <v>4</v>
      </c>
      <c r="F4" s="157"/>
      <c r="G4" s="157" t="s">
        <v>5</v>
      </c>
      <c r="H4" s="157"/>
      <c r="I4" s="157" t="s">
        <v>6</v>
      </c>
      <c r="J4" s="157"/>
      <c r="K4" s="157" t="s">
        <v>7</v>
      </c>
      <c r="L4" s="157"/>
      <c r="M4" s="157" t="s">
        <v>8</v>
      </c>
      <c r="N4" s="157"/>
      <c r="O4" s="157" t="s">
        <v>9</v>
      </c>
      <c r="P4" s="157"/>
      <c r="Q4" s="157" t="s">
        <v>10</v>
      </c>
      <c r="R4" s="157"/>
      <c r="S4" s="157" t="s">
        <v>11</v>
      </c>
      <c r="T4" s="157"/>
      <c r="U4" s="157" t="s">
        <v>12</v>
      </c>
      <c r="V4" s="157"/>
      <c r="W4" s="157" t="s">
        <v>13</v>
      </c>
      <c r="X4" s="157"/>
      <c r="Y4" s="157" t="s">
        <v>14</v>
      </c>
      <c r="Z4" s="157"/>
      <c r="AA4" s="157" t="s">
        <v>15</v>
      </c>
      <c r="AB4" s="157"/>
      <c r="AC4" s="157" t="s">
        <v>16</v>
      </c>
      <c r="AD4" s="157"/>
      <c r="AE4" s="157" t="s">
        <v>17</v>
      </c>
      <c r="AF4" s="157"/>
      <c r="AG4" s="157" t="s">
        <v>18</v>
      </c>
      <c r="AH4" s="157"/>
      <c r="AI4" s="157" t="s">
        <v>19</v>
      </c>
      <c r="AJ4" s="157"/>
      <c r="AK4" s="157" t="s">
        <v>20</v>
      </c>
      <c r="AL4" s="157"/>
      <c r="AM4" s="157" t="s">
        <v>21</v>
      </c>
      <c r="AN4" s="157"/>
      <c r="AO4" s="157" t="s">
        <v>22</v>
      </c>
      <c r="AP4" s="157"/>
      <c r="AQ4" s="157" t="s">
        <v>23</v>
      </c>
      <c r="AR4" s="157"/>
      <c r="AS4" s="157" t="s">
        <v>24</v>
      </c>
      <c r="AT4" s="157"/>
      <c r="AU4" s="157" t="s">
        <v>25</v>
      </c>
      <c r="AV4" s="157"/>
      <c r="AW4" s="157" t="s">
        <v>26</v>
      </c>
      <c r="AX4" s="157"/>
      <c r="AY4" s="157" t="s">
        <v>27</v>
      </c>
      <c r="AZ4" s="157"/>
      <c r="BA4" s="157" t="s">
        <v>28</v>
      </c>
      <c r="BB4" s="157"/>
      <c r="BC4" s="157" t="s">
        <v>29</v>
      </c>
      <c r="BD4" s="157"/>
      <c r="BE4" s="157" t="s">
        <v>30</v>
      </c>
      <c r="BF4" s="157"/>
      <c r="BG4" s="157" t="s">
        <v>31</v>
      </c>
      <c r="BH4" s="157"/>
      <c r="BI4" s="157" t="s">
        <v>32</v>
      </c>
      <c r="BJ4" s="157"/>
      <c r="BK4" s="157" t="s">
        <v>33</v>
      </c>
      <c r="BL4" s="157"/>
      <c r="BM4" s="157" t="s">
        <v>34</v>
      </c>
      <c r="BN4" s="157"/>
      <c r="BO4" s="157" t="s">
        <v>35</v>
      </c>
      <c r="BP4" s="157"/>
      <c r="BQ4" s="157" t="s">
        <v>36</v>
      </c>
      <c r="BR4" s="157"/>
      <c r="BS4" s="157" t="s">
        <v>37</v>
      </c>
      <c r="BT4" s="157"/>
      <c r="BU4" s="157" t="s">
        <v>38</v>
      </c>
      <c r="BV4" s="157"/>
      <c r="BW4" s="157" t="s">
        <v>39</v>
      </c>
      <c r="BX4" s="157"/>
      <c r="BY4" s="157" t="s">
        <v>40</v>
      </c>
      <c r="BZ4" s="157"/>
      <c r="CA4" s="157" t="s">
        <v>41</v>
      </c>
      <c r="CB4" s="157"/>
      <c r="CC4" s="157" t="s">
        <v>42</v>
      </c>
      <c r="CD4" s="157"/>
      <c r="CE4" s="157" t="s">
        <v>43</v>
      </c>
      <c r="CF4" s="157"/>
      <c r="CG4" s="157" t="s">
        <v>44</v>
      </c>
      <c r="CH4" s="157"/>
      <c r="CI4" s="157" t="s">
        <v>45</v>
      </c>
      <c r="CJ4" s="157"/>
      <c r="CK4" s="157" t="s">
        <v>46</v>
      </c>
      <c r="CL4" s="157"/>
      <c r="CM4" s="157" t="s">
        <v>72</v>
      </c>
      <c r="CN4" s="157"/>
      <c r="CO4" s="157" t="s">
        <v>75</v>
      </c>
      <c r="CP4" s="157"/>
      <c r="CQ4" s="157" t="s">
        <v>76</v>
      </c>
      <c r="CR4" s="157"/>
      <c r="CS4" s="157" t="s">
        <v>77</v>
      </c>
      <c r="CT4" s="157"/>
      <c r="CU4" s="157" t="s">
        <v>78</v>
      </c>
      <c r="CV4" s="157"/>
      <c r="CW4" s="157" t="s">
        <v>79</v>
      </c>
      <c r="CX4" s="157"/>
      <c r="CY4" s="157" t="s">
        <v>80</v>
      </c>
      <c r="CZ4" s="157"/>
      <c r="DA4" s="157" t="s">
        <v>81</v>
      </c>
      <c r="DB4" s="157"/>
      <c r="DC4" s="157" t="s">
        <v>82</v>
      </c>
      <c r="DD4" s="157"/>
      <c r="DE4" s="157" t="s">
        <v>47</v>
      </c>
      <c r="DF4" s="157"/>
      <c r="DG4" s="157" t="s">
        <v>83</v>
      </c>
      <c r="DH4" s="157"/>
      <c r="DI4" s="157" t="s">
        <v>86</v>
      </c>
      <c r="DJ4" s="157"/>
      <c r="DK4" s="157" t="s">
        <v>87</v>
      </c>
      <c r="DL4" s="157"/>
      <c r="DM4" s="157" t="s">
        <v>88</v>
      </c>
      <c r="DN4" s="157"/>
      <c r="DO4" s="157" t="s">
        <v>89</v>
      </c>
      <c r="DP4" s="157"/>
      <c r="DQ4" s="157" t="s">
        <v>90</v>
      </c>
      <c r="DR4" s="157"/>
      <c r="DS4" s="157" t="s">
        <v>91</v>
      </c>
      <c r="DT4" s="157"/>
      <c r="DU4" s="157" t="s">
        <v>92</v>
      </c>
      <c r="DV4" s="157"/>
      <c r="DW4" s="157" t="s">
        <v>93</v>
      </c>
      <c r="DX4" s="157"/>
      <c r="DY4" s="157" t="s">
        <v>94</v>
      </c>
      <c r="DZ4" s="157"/>
      <c r="EA4" s="157" t="s">
        <v>95</v>
      </c>
      <c r="EB4" s="157"/>
      <c r="EC4" s="157" t="s">
        <v>96</v>
      </c>
      <c r="ED4" s="157"/>
      <c r="EE4" s="157" t="s">
        <v>84</v>
      </c>
      <c r="EF4" s="157"/>
      <c r="EG4" s="157" t="s">
        <v>97</v>
      </c>
      <c r="EH4" s="157"/>
      <c r="EI4" s="157" t="s">
        <v>98</v>
      </c>
      <c r="EJ4" s="157"/>
      <c r="EK4" s="157" t="s">
        <v>105</v>
      </c>
      <c r="EL4" s="157"/>
      <c r="EM4" s="157" t="s">
        <v>106</v>
      </c>
      <c r="EN4" s="157"/>
      <c r="EO4" s="157" t="s">
        <v>107</v>
      </c>
      <c r="EP4" s="157"/>
      <c r="EQ4" s="157" t="s">
        <v>108</v>
      </c>
      <c r="ER4" s="157"/>
      <c r="ES4" s="157" t="s">
        <v>109</v>
      </c>
      <c r="ET4" s="157"/>
      <c r="EU4" s="157" t="s">
        <v>110</v>
      </c>
      <c r="EV4" s="157"/>
      <c r="EW4" s="157" t="s">
        <v>111</v>
      </c>
      <c r="EX4" s="157"/>
      <c r="EY4" s="157" t="s">
        <v>112</v>
      </c>
      <c r="EZ4" s="157"/>
      <c r="FA4" s="157" t="s">
        <v>113</v>
      </c>
      <c r="FB4" s="157"/>
      <c r="FC4" s="157" t="s">
        <v>114</v>
      </c>
      <c r="FD4" s="157"/>
      <c r="FE4" s="157" t="s">
        <v>99</v>
      </c>
      <c r="FF4" s="157"/>
      <c r="FG4" s="157" t="s">
        <v>115</v>
      </c>
      <c r="FH4" s="157"/>
      <c r="FI4" s="157" t="s">
        <v>117</v>
      </c>
      <c r="FJ4" s="157"/>
      <c r="FK4" s="157" t="s">
        <v>118</v>
      </c>
      <c r="FL4" s="157"/>
      <c r="FM4" s="157" t="s">
        <v>119</v>
      </c>
      <c r="FN4" s="157"/>
      <c r="FO4" s="157" t="s">
        <v>120</v>
      </c>
      <c r="FP4" s="157"/>
      <c r="FQ4" s="157" t="s">
        <v>134</v>
      </c>
      <c r="FR4" s="157"/>
      <c r="FS4" s="157" t="s">
        <v>135</v>
      </c>
      <c r="FT4" s="157"/>
      <c r="FU4" s="157" t="s">
        <v>136</v>
      </c>
      <c r="FV4" s="157"/>
      <c r="FW4" s="157" t="s">
        <v>137</v>
      </c>
      <c r="FX4" s="157"/>
      <c r="FY4" s="157" t="s">
        <v>116</v>
      </c>
      <c r="FZ4" s="157"/>
    </row>
    <row r="5" spans="1:182" ht="15.75" x14ac:dyDescent="0.25">
      <c r="A5" s="10"/>
      <c r="B5" s="11" t="s">
        <v>48</v>
      </c>
      <c r="C5" s="12" t="s">
        <v>49</v>
      </c>
      <c r="D5" s="12" t="s">
        <v>50</v>
      </c>
      <c r="E5" s="12" t="s">
        <v>49</v>
      </c>
      <c r="F5" s="12" t="s">
        <v>50</v>
      </c>
      <c r="G5" s="12" t="s">
        <v>49</v>
      </c>
      <c r="H5" s="12" t="s">
        <v>50</v>
      </c>
      <c r="I5" s="12" t="s">
        <v>49</v>
      </c>
      <c r="J5" s="12" t="s">
        <v>50</v>
      </c>
      <c r="K5" s="12" t="s">
        <v>49</v>
      </c>
      <c r="L5" s="12" t="s">
        <v>50</v>
      </c>
      <c r="M5" s="12" t="s">
        <v>49</v>
      </c>
      <c r="N5" s="12" t="s">
        <v>50</v>
      </c>
      <c r="O5" s="12" t="s">
        <v>49</v>
      </c>
      <c r="P5" s="12" t="s">
        <v>50</v>
      </c>
      <c r="Q5" s="12" t="s">
        <v>49</v>
      </c>
      <c r="R5" s="12" t="s">
        <v>50</v>
      </c>
      <c r="S5" s="12" t="s">
        <v>49</v>
      </c>
      <c r="T5" s="12" t="s">
        <v>50</v>
      </c>
      <c r="U5" s="12" t="s">
        <v>49</v>
      </c>
      <c r="V5" s="12" t="s">
        <v>50</v>
      </c>
      <c r="W5" s="12" t="s">
        <v>49</v>
      </c>
      <c r="X5" s="12" t="s">
        <v>50</v>
      </c>
      <c r="Y5" s="12" t="s">
        <v>49</v>
      </c>
      <c r="Z5" s="12" t="s">
        <v>50</v>
      </c>
      <c r="AA5" s="12" t="s">
        <v>49</v>
      </c>
      <c r="AB5" s="12" t="s">
        <v>50</v>
      </c>
      <c r="AC5" s="12" t="s">
        <v>49</v>
      </c>
      <c r="AD5" s="12" t="s">
        <v>50</v>
      </c>
      <c r="AE5" s="12" t="s">
        <v>49</v>
      </c>
      <c r="AF5" s="12" t="s">
        <v>50</v>
      </c>
      <c r="AG5" s="12" t="s">
        <v>49</v>
      </c>
      <c r="AH5" s="12" t="s">
        <v>50</v>
      </c>
      <c r="AI5" s="12" t="s">
        <v>49</v>
      </c>
      <c r="AJ5" s="12" t="s">
        <v>50</v>
      </c>
      <c r="AK5" s="12" t="s">
        <v>49</v>
      </c>
      <c r="AL5" s="12" t="s">
        <v>50</v>
      </c>
      <c r="AM5" s="12" t="s">
        <v>49</v>
      </c>
      <c r="AN5" s="12" t="s">
        <v>50</v>
      </c>
      <c r="AO5" s="12" t="s">
        <v>49</v>
      </c>
      <c r="AP5" s="12" t="s">
        <v>50</v>
      </c>
      <c r="AQ5" s="12" t="s">
        <v>49</v>
      </c>
      <c r="AR5" s="12" t="s">
        <v>50</v>
      </c>
      <c r="AS5" s="12" t="s">
        <v>49</v>
      </c>
      <c r="AT5" s="12" t="s">
        <v>50</v>
      </c>
      <c r="AU5" s="12" t="s">
        <v>49</v>
      </c>
      <c r="AV5" s="12" t="s">
        <v>50</v>
      </c>
      <c r="AW5" s="12" t="s">
        <v>49</v>
      </c>
      <c r="AX5" s="12" t="s">
        <v>50</v>
      </c>
      <c r="AY5" s="12" t="s">
        <v>49</v>
      </c>
      <c r="AZ5" s="12" t="s">
        <v>50</v>
      </c>
      <c r="BA5" s="12" t="s">
        <v>49</v>
      </c>
      <c r="BB5" s="12" t="s">
        <v>50</v>
      </c>
      <c r="BC5" s="12" t="s">
        <v>49</v>
      </c>
      <c r="BD5" s="12" t="s">
        <v>50</v>
      </c>
      <c r="BE5" s="13" t="s">
        <v>49</v>
      </c>
      <c r="BF5" s="13" t="s">
        <v>50</v>
      </c>
      <c r="BG5" s="12" t="s">
        <v>49</v>
      </c>
      <c r="BH5" s="12" t="s">
        <v>50</v>
      </c>
      <c r="BI5" s="12" t="s">
        <v>49</v>
      </c>
      <c r="BJ5" s="12" t="s">
        <v>50</v>
      </c>
      <c r="BK5" s="12" t="s">
        <v>49</v>
      </c>
      <c r="BL5" s="12" t="s">
        <v>50</v>
      </c>
      <c r="BM5" s="12" t="s">
        <v>49</v>
      </c>
      <c r="BN5" s="12" t="s">
        <v>50</v>
      </c>
      <c r="BO5" s="12" t="s">
        <v>49</v>
      </c>
      <c r="BP5" s="12" t="s">
        <v>50</v>
      </c>
      <c r="BQ5" s="12" t="s">
        <v>49</v>
      </c>
      <c r="BR5" s="12" t="s">
        <v>50</v>
      </c>
      <c r="BS5" s="12" t="s">
        <v>49</v>
      </c>
      <c r="BT5" s="12" t="s">
        <v>50</v>
      </c>
      <c r="BU5" s="12" t="s">
        <v>49</v>
      </c>
      <c r="BV5" s="12" t="s">
        <v>50</v>
      </c>
      <c r="BW5" s="12" t="s">
        <v>49</v>
      </c>
      <c r="BX5" s="12" t="s">
        <v>50</v>
      </c>
      <c r="BY5" s="12" t="s">
        <v>49</v>
      </c>
      <c r="BZ5" s="12" t="s">
        <v>50</v>
      </c>
      <c r="CA5" s="12" t="s">
        <v>49</v>
      </c>
      <c r="CB5" s="12" t="s">
        <v>50</v>
      </c>
      <c r="CC5" s="12" t="s">
        <v>49</v>
      </c>
      <c r="CD5" s="12" t="s">
        <v>50</v>
      </c>
      <c r="CE5" s="12" t="s">
        <v>49</v>
      </c>
      <c r="CF5" s="12" t="s">
        <v>50</v>
      </c>
      <c r="CG5" s="12" t="s">
        <v>49</v>
      </c>
      <c r="CH5" s="12" t="s">
        <v>50</v>
      </c>
      <c r="CI5" s="12" t="s">
        <v>49</v>
      </c>
      <c r="CJ5" s="12" t="s">
        <v>50</v>
      </c>
      <c r="CK5" s="12" t="s">
        <v>49</v>
      </c>
      <c r="CL5" s="12" t="s">
        <v>50</v>
      </c>
      <c r="CM5" s="93" t="s">
        <v>49</v>
      </c>
      <c r="CN5" s="93" t="s">
        <v>50</v>
      </c>
      <c r="CO5" s="98" t="s">
        <v>49</v>
      </c>
      <c r="CP5" s="98" t="s">
        <v>50</v>
      </c>
      <c r="CQ5" s="99" t="s">
        <v>49</v>
      </c>
      <c r="CR5" s="99" t="s">
        <v>50</v>
      </c>
      <c r="CS5" s="100" t="s">
        <v>49</v>
      </c>
      <c r="CT5" s="100" t="s">
        <v>50</v>
      </c>
      <c r="CU5" s="101" t="s">
        <v>49</v>
      </c>
      <c r="CV5" s="101" t="s">
        <v>50</v>
      </c>
      <c r="CW5" s="102" t="s">
        <v>49</v>
      </c>
      <c r="CX5" s="102" t="s">
        <v>50</v>
      </c>
      <c r="CY5" s="103" t="s">
        <v>49</v>
      </c>
      <c r="CZ5" s="103" t="s">
        <v>50</v>
      </c>
      <c r="DA5" s="104" t="s">
        <v>49</v>
      </c>
      <c r="DB5" s="104" t="s">
        <v>50</v>
      </c>
      <c r="DC5" s="105" t="s">
        <v>49</v>
      </c>
      <c r="DD5" s="105" t="s">
        <v>50</v>
      </c>
      <c r="DE5" s="12" t="s">
        <v>49</v>
      </c>
      <c r="DF5" s="12" t="s">
        <v>50</v>
      </c>
      <c r="DG5" s="106" t="s">
        <v>49</v>
      </c>
      <c r="DH5" s="106" t="s">
        <v>50</v>
      </c>
      <c r="DI5" s="107" t="s">
        <v>49</v>
      </c>
      <c r="DJ5" s="107" t="s">
        <v>50</v>
      </c>
      <c r="DK5" s="108" t="s">
        <v>49</v>
      </c>
      <c r="DL5" s="108" t="s">
        <v>50</v>
      </c>
      <c r="DM5" s="109" t="s">
        <v>49</v>
      </c>
      <c r="DN5" s="109" t="s">
        <v>50</v>
      </c>
      <c r="DO5" s="110" t="s">
        <v>49</v>
      </c>
      <c r="DP5" s="110" t="s">
        <v>50</v>
      </c>
      <c r="DQ5" s="111" t="s">
        <v>49</v>
      </c>
      <c r="DR5" s="111" t="s">
        <v>50</v>
      </c>
      <c r="DS5" s="112" t="s">
        <v>49</v>
      </c>
      <c r="DT5" s="112" t="s">
        <v>50</v>
      </c>
      <c r="DU5" s="113" t="s">
        <v>49</v>
      </c>
      <c r="DV5" s="113" t="s">
        <v>50</v>
      </c>
      <c r="DW5" s="114" t="s">
        <v>49</v>
      </c>
      <c r="DX5" s="114" t="s">
        <v>50</v>
      </c>
      <c r="DY5" s="115" t="s">
        <v>49</v>
      </c>
      <c r="DZ5" s="115" t="s">
        <v>50</v>
      </c>
      <c r="EA5" s="117" t="s">
        <v>49</v>
      </c>
      <c r="EB5" s="117" t="s">
        <v>50</v>
      </c>
      <c r="EC5" s="118" t="s">
        <v>49</v>
      </c>
      <c r="ED5" s="118" t="s">
        <v>50</v>
      </c>
      <c r="EE5" s="106" t="s">
        <v>49</v>
      </c>
      <c r="EF5" s="106" t="s">
        <v>50</v>
      </c>
      <c r="EG5" s="119" t="s">
        <v>49</v>
      </c>
      <c r="EH5" s="119" t="s">
        <v>50</v>
      </c>
      <c r="EI5" s="120" t="s">
        <v>49</v>
      </c>
      <c r="EJ5" s="120" t="s">
        <v>50</v>
      </c>
      <c r="EK5" s="121" t="s">
        <v>49</v>
      </c>
      <c r="EL5" s="121" t="s">
        <v>50</v>
      </c>
      <c r="EM5" s="122" t="s">
        <v>49</v>
      </c>
      <c r="EN5" s="122" t="s">
        <v>50</v>
      </c>
      <c r="EO5" s="127" t="s">
        <v>49</v>
      </c>
      <c r="EP5" s="127" t="s">
        <v>50</v>
      </c>
      <c r="EQ5" s="128" t="s">
        <v>49</v>
      </c>
      <c r="ER5" s="128" t="s">
        <v>50</v>
      </c>
      <c r="ES5" s="129" t="s">
        <v>49</v>
      </c>
      <c r="ET5" s="129" t="s">
        <v>50</v>
      </c>
      <c r="EU5" s="130" t="s">
        <v>49</v>
      </c>
      <c r="EV5" s="130" t="s">
        <v>50</v>
      </c>
      <c r="EW5" s="131" t="s">
        <v>49</v>
      </c>
      <c r="EX5" s="131" t="s">
        <v>50</v>
      </c>
      <c r="EY5" s="132" t="s">
        <v>49</v>
      </c>
      <c r="EZ5" s="132" t="s">
        <v>50</v>
      </c>
      <c r="FA5" s="133" t="s">
        <v>49</v>
      </c>
      <c r="FB5" s="133" t="s">
        <v>50</v>
      </c>
      <c r="FC5" s="134" t="s">
        <v>49</v>
      </c>
      <c r="FD5" s="134" t="s">
        <v>50</v>
      </c>
      <c r="FE5" s="120" t="s">
        <v>49</v>
      </c>
      <c r="FF5" s="120" t="s">
        <v>50</v>
      </c>
      <c r="FG5" s="135" t="s">
        <v>49</v>
      </c>
      <c r="FH5" s="135" t="s">
        <v>50</v>
      </c>
      <c r="FI5" s="136" t="s">
        <v>49</v>
      </c>
      <c r="FJ5" s="136" t="s">
        <v>50</v>
      </c>
      <c r="FK5" s="137" t="s">
        <v>49</v>
      </c>
      <c r="FL5" s="137" t="s">
        <v>50</v>
      </c>
      <c r="FM5" s="138" t="s">
        <v>49</v>
      </c>
      <c r="FN5" s="138" t="s">
        <v>50</v>
      </c>
      <c r="FO5" s="139" t="s">
        <v>49</v>
      </c>
      <c r="FP5" s="139" t="s">
        <v>50</v>
      </c>
      <c r="FQ5" s="140" t="s">
        <v>49</v>
      </c>
      <c r="FR5" s="140" t="s">
        <v>50</v>
      </c>
      <c r="FS5" s="144" t="s">
        <v>49</v>
      </c>
      <c r="FT5" s="144" t="s">
        <v>50</v>
      </c>
      <c r="FU5" s="155" t="s">
        <v>49</v>
      </c>
      <c r="FV5" s="155" t="s">
        <v>50</v>
      </c>
      <c r="FW5" s="156" t="s">
        <v>49</v>
      </c>
      <c r="FX5" s="156" t="s">
        <v>50</v>
      </c>
      <c r="FY5" s="135" t="s">
        <v>49</v>
      </c>
      <c r="FZ5" s="135" t="s">
        <v>50</v>
      </c>
    </row>
    <row r="6" spans="1:182" s="41" customFormat="1" x14ac:dyDescent="0.25">
      <c r="A6" s="35">
        <v>1</v>
      </c>
      <c r="B6" s="36" t="s">
        <v>100</v>
      </c>
      <c r="C6" s="21">
        <f>SUM(C7:C10)</f>
        <v>2374.299399</v>
      </c>
      <c r="D6" s="21">
        <f t="shared" ref="D6:BO6" si="0">SUM(D7:D10)</f>
        <v>8311.6685616640989</v>
      </c>
      <c r="E6" s="21">
        <f t="shared" si="0"/>
        <v>2837.0085100000001</v>
      </c>
      <c r="F6" s="21">
        <f t="shared" si="0"/>
        <v>9993.2240836569999</v>
      </c>
      <c r="G6" s="21">
        <f t="shared" si="0"/>
        <v>260.32573000000002</v>
      </c>
      <c r="H6" s="21">
        <f t="shared" si="0"/>
        <v>954.10428272200011</v>
      </c>
      <c r="I6" s="21">
        <f t="shared" si="0"/>
        <v>265.68307600000003</v>
      </c>
      <c r="J6" s="21">
        <f t="shared" si="0"/>
        <v>955.17682078200005</v>
      </c>
      <c r="K6" s="21">
        <f t="shared" si="0"/>
        <v>260.98888399999998</v>
      </c>
      <c r="L6" s="21">
        <f t="shared" si="0"/>
        <v>944.81622079399995</v>
      </c>
      <c r="M6" s="21">
        <f t="shared" si="0"/>
        <v>268.30662799999999</v>
      </c>
      <c r="N6" s="21">
        <f t="shared" si="0"/>
        <v>960.12591060600005</v>
      </c>
      <c r="O6" s="21">
        <f t="shared" si="0"/>
        <v>269.70374800000002</v>
      </c>
      <c r="P6" s="21">
        <f t="shared" si="0"/>
        <v>948.48394479499996</v>
      </c>
      <c r="Q6" s="21">
        <f t="shared" si="0"/>
        <v>267.23659199999997</v>
      </c>
      <c r="R6" s="21">
        <f t="shared" si="0"/>
        <v>955.19101004800007</v>
      </c>
      <c r="S6" s="21">
        <f t="shared" si="0"/>
        <v>295.149405</v>
      </c>
      <c r="T6" s="21">
        <f t="shared" si="0"/>
        <v>1103.787323822</v>
      </c>
      <c r="U6" s="21">
        <f t="shared" si="0"/>
        <v>228.141007</v>
      </c>
      <c r="V6" s="21">
        <f t="shared" si="0"/>
        <v>572.57311870199987</v>
      </c>
      <c r="W6" s="21">
        <f t="shared" si="0"/>
        <v>259.94397400000003</v>
      </c>
      <c r="X6" s="21">
        <f t="shared" si="0"/>
        <v>484.2</v>
      </c>
      <c r="Y6" s="21">
        <f t="shared" si="0"/>
        <v>267.69669599999997</v>
      </c>
      <c r="Z6" s="21">
        <f t="shared" si="0"/>
        <v>854.79595867800003</v>
      </c>
      <c r="AA6" s="21">
        <f t="shared" si="0"/>
        <v>253.414052</v>
      </c>
      <c r="AB6" s="21">
        <f t="shared" si="0"/>
        <v>999.65077096300013</v>
      </c>
      <c r="AC6" s="21">
        <f t="shared" si="0"/>
        <v>273.59376900000001</v>
      </c>
      <c r="AD6" s="21">
        <f t="shared" si="0"/>
        <v>1085.4882571430001</v>
      </c>
      <c r="AE6" s="126">
        <f t="shared" si="0"/>
        <v>3170.1835609999998</v>
      </c>
      <c r="AF6" s="126">
        <f t="shared" si="0"/>
        <v>10818.393619055001</v>
      </c>
      <c r="AG6" s="126">
        <f t="shared" si="0"/>
        <v>265.18711400000001</v>
      </c>
      <c r="AH6" s="126">
        <f t="shared" si="0"/>
        <v>1071.1513513990003</v>
      </c>
      <c r="AI6" s="126">
        <f t="shared" si="0"/>
        <v>270.31155000000001</v>
      </c>
      <c r="AJ6" s="126">
        <f t="shared" si="0"/>
        <v>1073.4974821839999</v>
      </c>
      <c r="AK6" s="126">
        <f t="shared" si="0"/>
        <v>268.49858799999998</v>
      </c>
      <c r="AL6" s="126">
        <f t="shared" si="0"/>
        <v>1062.3439901090001</v>
      </c>
      <c r="AM6" s="126">
        <f t="shared" si="0"/>
        <v>275.05862000000002</v>
      </c>
      <c r="AN6" s="126">
        <f t="shared" si="0"/>
        <v>1022.589964402</v>
      </c>
      <c r="AO6" s="126">
        <f t="shared" si="0"/>
        <v>281.80632700000001</v>
      </c>
      <c r="AP6" s="126">
        <f t="shared" si="0"/>
        <v>1037.82437314</v>
      </c>
      <c r="AQ6" s="126">
        <f t="shared" si="0"/>
        <v>289.16542600000002</v>
      </c>
      <c r="AR6" s="126">
        <f t="shared" si="0"/>
        <v>1079.9446336230001</v>
      </c>
      <c r="AS6" s="126">
        <f t="shared" si="0"/>
        <v>300.935135</v>
      </c>
      <c r="AT6" s="126">
        <f t="shared" si="0"/>
        <v>1150.7868009619999</v>
      </c>
      <c r="AU6" s="126">
        <f t="shared" si="0"/>
        <v>295.64551999999998</v>
      </c>
      <c r="AV6" s="126">
        <f t="shared" si="0"/>
        <v>1100.1182612079999</v>
      </c>
      <c r="AW6" s="126">
        <f t="shared" si="0"/>
        <v>316.23789399999998</v>
      </c>
      <c r="AX6" s="126">
        <f t="shared" si="0"/>
        <v>1185.42611140401</v>
      </c>
      <c r="AY6" s="126">
        <f t="shared" si="0"/>
        <v>310.546561</v>
      </c>
      <c r="AZ6" s="126">
        <f t="shared" si="0"/>
        <v>1163.6226671300001</v>
      </c>
      <c r="BA6" s="126">
        <f t="shared" si="0"/>
        <v>300.471563</v>
      </c>
      <c r="BB6" s="126">
        <f t="shared" si="0"/>
        <v>1150.0940376389999</v>
      </c>
      <c r="BC6" s="126">
        <f t="shared" si="0"/>
        <v>329.57520199999999</v>
      </c>
      <c r="BD6" s="126">
        <f t="shared" si="0"/>
        <v>1260.0858621220002</v>
      </c>
      <c r="BE6" s="126">
        <f t="shared" si="0"/>
        <v>3503.4402770000002</v>
      </c>
      <c r="BF6" s="126">
        <f t="shared" si="0"/>
        <v>13357.489346172008</v>
      </c>
      <c r="BG6" s="126">
        <f t="shared" si="0"/>
        <v>325.57215300000001</v>
      </c>
      <c r="BH6" s="126">
        <f t="shared" si="0"/>
        <v>1291.0783370669999</v>
      </c>
      <c r="BI6" s="126">
        <f t="shared" si="0"/>
        <v>325.21772600000003</v>
      </c>
      <c r="BJ6" s="126">
        <f t="shared" si="0"/>
        <v>1270.2196157860001</v>
      </c>
      <c r="BK6" s="126">
        <f t="shared" si="0"/>
        <v>324.99108100000001</v>
      </c>
      <c r="BL6" s="126">
        <f t="shared" si="0"/>
        <v>1281.2156065480001</v>
      </c>
      <c r="BM6" s="126">
        <f t="shared" si="0"/>
        <v>329.33667200000002</v>
      </c>
      <c r="BN6" s="126">
        <f t="shared" si="0"/>
        <v>1230.9875529430001</v>
      </c>
      <c r="BO6" s="126">
        <f t="shared" si="0"/>
        <v>338.26629400000002</v>
      </c>
      <c r="BP6" s="126">
        <f t="shared" ref="BP6:EA6" si="1">SUM(BP7:BP10)</f>
        <v>1260.585462392</v>
      </c>
      <c r="BQ6" s="126">
        <f t="shared" si="1"/>
        <v>331.99578400000001</v>
      </c>
      <c r="BR6" s="126">
        <f t="shared" si="1"/>
        <v>1218.1939200050001</v>
      </c>
      <c r="BS6" s="126">
        <f t="shared" si="1"/>
        <v>358.752229</v>
      </c>
      <c r="BT6" s="126">
        <f t="shared" si="1"/>
        <v>1330.146483624</v>
      </c>
      <c r="BU6" s="126">
        <f t="shared" si="1"/>
        <v>342.40060799999998</v>
      </c>
      <c r="BV6" s="126">
        <f t="shared" si="1"/>
        <v>1299.490919846</v>
      </c>
      <c r="BW6" s="126">
        <f t="shared" si="1"/>
        <v>349.10954099999998</v>
      </c>
      <c r="BX6" s="126">
        <f t="shared" si="1"/>
        <v>1287.3314797979999</v>
      </c>
      <c r="BY6" s="126">
        <f t="shared" si="1"/>
        <v>323.35159599999997</v>
      </c>
      <c r="BZ6" s="126">
        <f t="shared" si="1"/>
        <v>1190.3632719239999</v>
      </c>
      <c r="CA6" s="126">
        <f t="shared" si="1"/>
        <v>312.63901199999998</v>
      </c>
      <c r="CB6" s="126">
        <f t="shared" si="1"/>
        <v>1158.389794471</v>
      </c>
      <c r="CC6" s="126">
        <f t="shared" si="1"/>
        <v>355.77740499999999</v>
      </c>
      <c r="CD6" s="126">
        <f t="shared" si="1"/>
        <v>1307.6148093419999</v>
      </c>
      <c r="CE6" s="126">
        <f t="shared" si="1"/>
        <v>4017.4155479999995</v>
      </c>
      <c r="CF6" s="126">
        <f t="shared" si="1"/>
        <v>15125.637573196</v>
      </c>
      <c r="CG6" s="21">
        <f t="shared" si="1"/>
        <v>344.96415200000001</v>
      </c>
      <c r="CH6" s="21">
        <f t="shared" si="1"/>
        <v>1308.3946738850002</v>
      </c>
      <c r="CI6" s="21">
        <f t="shared" si="1"/>
        <v>359.39507299999997</v>
      </c>
      <c r="CJ6" s="21">
        <f t="shared" si="1"/>
        <v>1367.5631918710001</v>
      </c>
      <c r="CK6" s="21">
        <f t="shared" si="1"/>
        <v>350.30152500000003</v>
      </c>
      <c r="CL6" s="21">
        <f t="shared" si="1"/>
        <v>1321.008004093</v>
      </c>
      <c r="CM6" s="21">
        <f t="shared" si="1"/>
        <v>355.54867499999995</v>
      </c>
      <c r="CN6" s="21">
        <f t="shared" si="1"/>
        <v>1292.8016422400001</v>
      </c>
      <c r="CO6" s="21">
        <f t="shared" si="1"/>
        <v>363.03013000000004</v>
      </c>
      <c r="CP6" s="21">
        <f t="shared" si="1"/>
        <v>1333.5356716389999</v>
      </c>
      <c r="CQ6" s="21">
        <f t="shared" si="1"/>
        <v>350.20982400000003</v>
      </c>
      <c r="CR6" s="21">
        <f t="shared" si="1"/>
        <v>1276.7908405329999</v>
      </c>
      <c r="CS6" s="21">
        <f t="shared" si="1"/>
        <v>387.49890400000004</v>
      </c>
      <c r="CT6" s="21">
        <f t="shared" si="1"/>
        <v>1488.5340069560002</v>
      </c>
      <c r="CU6" s="21">
        <f t="shared" si="1"/>
        <v>358.369192</v>
      </c>
      <c r="CV6" s="21">
        <f t="shared" si="1"/>
        <v>1331.7887158220001</v>
      </c>
      <c r="CW6" s="21">
        <f t="shared" si="1"/>
        <v>373.86583000000002</v>
      </c>
      <c r="CX6" s="21">
        <f t="shared" si="1"/>
        <v>1374.938548851</v>
      </c>
      <c r="CY6" s="21">
        <f t="shared" si="1"/>
        <v>380.56735699999996</v>
      </c>
      <c r="CZ6" s="21">
        <f t="shared" si="1"/>
        <v>1420.152579611</v>
      </c>
      <c r="DA6" s="21">
        <f t="shared" si="1"/>
        <v>366.63785800000005</v>
      </c>
      <c r="DB6" s="21">
        <f t="shared" si="1"/>
        <v>1392.8116530469999</v>
      </c>
      <c r="DC6" s="21">
        <f t="shared" si="1"/>
        <v>321.236467</v>
      </c>
      <c r="DD6" s="21">
        <f t="shared" si="1"/>
        <v>1243.078431123</v>
      </c>
      <c r="DE6" s="126">
        <f t="shared" si="1"/>
        <v>4311.6249870000011</v>
      </c>
      <c r="DF6" s="126">
        <f t="shared" si="1"/>
        <v>16151.397959671</v>
      </c>
      <c r="DG6" s="21">
        <f t="shared" si="1"/>
        <v>181.510785</v>
      </c>
      <c r="DH6" s="21">
        <f t="shared" si="1"/>
        <v>683.894432413</v>
      </c>
      <c r="DI6" s="21">
        <f t="shared" si="1"/>
        <v>255.451301</v>
      </c>
      <c r="DJ6" s="21">
        <f t="shared" si="1"/>
        <v>1025.831041144</v>
      </c>
      <c r="DK6" s="21">
        <f t="shared" si="1"/>
        <v>290.39163300000001</v>
      </c>
      <c r="DL6" s="21">
        <f t="shared" si="1"/>
        <v>1186.88867669</v>
      </c>
      <c r="DM6" s="21">
        <f t="shared" si="1"/>
        <v>283.93586500000004</v>
      </c>
      <c r="DN6" s="21">
        <f t="shared" si="1"/>
        <v>1177.600321209</v>
      </c>
      <c r="DO6" s="21">
        <f t="shared" si="1"/>
        <v>297.66666600000002</v>
      </c>
      <c r="DP6" s="21">
        <f t="shared" si="1"/>
        <v>1217.380501701</v>
      </c>
      <c r="DQ6" s="21">
        <f t="shared" si="1"/>
        <v>306.50013899999999</v>
      </c>
      <c r="DR6" s="21">
        <f t="shared" si="1"/>
        <v>1243.4119333570002</v>
      </c>
      <c r="DS6" s="21">
        <f t="shared" si="1"/>
        <v>340.103748</v>
      </c>
      <c r="DT6" s="21">
        <f t="shared" si="1"/>
        <v>1412.4458464520001</v>
      </c>
      <c r="DU6" s="21">
        <f t="shared" si="1"/>
        <v>341.59045500000002</v>
      </c>
      <c r="DV6" s="21">
        <f t="shared" si="1"/>
        <v>1434.9714664430001</v>
      </c>
      <c r="DW6" s="21">
        <f t="shared" si="1"/>
        <v>344.689437</v>
      </c>
      <c r="DX6" s="21">
        <f t="shared" si="1"/>
        <v>1418.790563177</v>
      </c>
      <c r="DY6" s="21">
        <f t="shared" si="1"/>
        <v>345.406159</v>
      </c>
      <c r="DZ6" s="21">
        <f t="shared" si="1"/>
        <v>1409.370349196</v>
      </c>
      <c r="EA6" s="21">
        <f t="shared" si="1"/>
        <v>321.95266500000002</v>
      </c>
      <c r="EB6" s="21">
        <f t="shared" ref="EB6:FF6" si="2">SUM(EB7:EB10)</f>
        <v>1322.4639754680002</v>
      </c>
      <c r="EC6" s="21">
        <f t="shared" si="2"/>
        <v>352.46627999999998</v>
      </c>
      <c r="ED6" s="21">
        <f t="shared" si="2"/>
        <v>1454.9686190550001</v>
      </c>
      <c r="EE6" s="126">
        <f t="shared" si="2"/>
        <v>3661.665133</v>
      </c>
      <c r="EF6" s="126">
        <f t="shared" si="2"/>
        <v>14988.017726304999</v>
      </c>
      <c r="EG6" s="21">
        <f t="shared" si="2"/>
        <v>308.33877099999995</v>
      </c>
      <c r="EH6" s="21">
        <f t="shared" si="2"/>
        <v>1314.7441488249999</v>
      </c>
      <c r="EI6" s="21">
        <f t="shared" si="2"/>
        <v>250.29422499999998</v>
      </c>
      <c r="EJ6" s="21">
        <f t="shared" si="2"/>
        <v>1073.795566736</v>
      </c>
      <c r="EK6" s="21">
        <f t="shared" ref="EK6:ER6" si="3">SUM(EK7:EK10)</f>
        <v>280.07503400000002</v>
      </c>
      <c r="EL6" s="21">
        <f t="shared" si="3"/>
        <v>1183.7771162610002</v>
      </c>
      <c r="EM6" s="21">
        <f t="shared" si="3"/>
        <v>312.462266</v>
      </c>
      <c r="EN6" s="21">
        <f t="shared" si="3"/>
        <v>1287.4054751040001</v>
      </c>
      <c r="EO6" s="21">
        <f t="shared" si="3"/>
        <v>330.91321500000004</v>
      </c>
      <c r="EP6" s="21">
        <f t="shared" si="3"/>
        <v>1327.828693298</v>
      </c>
      <c r="EQ6" s="21">
        <f t="shared" si="3"/>
        <v>319.83604700000001</v>
      </c>
      <c r="ER6" s="21">
        <f t="shared" si="3"/>
        <v>1294.46979852</v>
      </c>
      <c r="ES6" s="21">
        <f t="shared" ref="ES6:FD6" si="4">SUM(ES7:ES10)</f>
        <v>350.88228699999996</v>
      </c>
      <c r="ET6" s="21">
        <f t="shared" si="4"/>
        <v>1464.7173709179999</v>
      </c>
      <c r="EU6" s="21">
        <f t="shared" si="4"/>
        <v>332.83678500000002</v>
      </c>
      <c r="EV6" s="21">
        <f t="shared" si="4"/>
        <v>1392.275728376</v>
      </c>
      <c r="EW6" s="21">
        <f t="shared" si="4"/>
        <v>341.15839800000003</v>
      </c>
      <c r="EX6" s="21">
        <f t="shared" si="4"/>
        <v>1407.7855072</v>
      </c>
      <c r="EY6" s="21">
        <f t="shared" si="4"/>
        <v>320.96099100000004</v>
      </c>
      <c r="EZ6" s="21">
        <f t="shared" si="4"/>
        <v>1316.365690137</v>
      </c>
      <c r="FA6" s="21">
        <f t="shared" si="4"/>
        <v>303.72857599999998</v>
      </c>
      <c r="FB6" s="21">
        <f t="shared" si="4"/>
        <v>1279.510827779</v>
      </c>
      <c r="FC6" s="21">
        <f t="shared" si="4"/>
        <v>342.02550600000001</v>
      </c>
      <c r="FD6" s="21">
        <f t="shared" si="4"/>
        <v>1428.873954397</v>
      </c>
      <c r="FE6" s="126">
        <f t="shared" si="2"/>
        <v>3793.5121009999993</v>
      </c>
      <c r="FF6" s="126">
        <f t="shared" si="2"/>
        <v>15771.549877550999</v>
      </c>
      <c r="FG6" s="21">
        <f>FG7+FG10</f>
        <v>335.95996100000002</v>
      </c>
      <c r="FH6" s="21">
        <f t="shared" ref="FH6:FT6" si="5">FH7+FH10</f>
        <v>1432.1110612590001</v>
      </c>
      <c r="FI6" s="21">
        <f t="shared" si="5"/>
        <v>343.13701600000002</v>
      </c>
      <c r="FJ6" s="21">
        <f t="shared" si="5"/>
        <v>1429.5635733250001</v>
      </c>
      <c r="FK6" s="21">
        <f t="shared" si="5"/>
        <v>334.675995</v>
      </c>
      <c r="FL6" s="21">
        <f t="shared" si="5"/>
        <v>1378.0625984789999</v>
      </c>
      <c r="FM6" s="21">
        <f t="shared" si="5"/>
        <v>335.90345300000001</v>
      </c>
      <c r="FN6" s="21">
        <f t="shared" si="5"/>
        <v>1376.252938398</v>
      </c>
      <c r="FO6" s="21">
        <f t="shared" si="5"/>
        <v>337.45886899999999</v>
      </c>
      <c r="FP6" s="21">
        <f t="shared" si="5"/>
        <v>1357.451303157</v>
      </c>
      <c r="FQ6" s="21">
        <f t="shared" si="5"/>
        <v>327.08918800000004</v>
      </c>
      <c r="FR6" s="21">
        <f t="shared" si="5"/>
        <v>1330.1971612059999</v>
      </c>
      <c r="FS6" s="21">
        <f t="shared" si="5"/>
        <v>356.95322799999997</v>
      </c>
      <c r="FT6" s="21">
        <f t="shared" si="5"/>
        <v>1483.3165417559999</v>
      </c>
      <c r="FU6" s="21">
        <f t="shared" ref="FU6:FX6" si="6">FU7+FU10</f>
        <v>320.80361500000004</v>
      </c>
      <c r="FV6" s="21">
        <f t="shared" si="6"/>
        <v>1320.54499102</v>
      </c>
      <c r="FW6" s="21">
        <f t="shared" si="6"/>
        <v>337.76075099999997</v>
      </c>
      <c r="FX6" s="21">
        <f t="shared" si="6"/>
        <v>1398.9431759329998</v>
      </c>
      <c r="FY6" s="126">
        <f>FG6+FI6+FK6+FM6+FO6+FQ6+FS6+FU6+FW6</f>
        <v>3029.7420759999995</v>
      </c>
      <c r="FZ6" s="126">
        <f>FH6+FJ6+FL6+FN6+FP6+FR6+FT6+FV6+FX6</f>
        <v>12506.443344533001</v>
      </c>
    </row>
    <row r="7" spans="1:182" x14ac:dyDescent="0.25">
      <c r="A7" s="125">
        <v>1.1000000000000001</v>
      </c>
      <c r="B7" s="63" t="s">
        <v>101</v>
      </c>
      <c r="C7" s="16">
        <v>2374.299399</v>
      </c>
      <c r="D7" s="16">
        <v>8311.6685616640989</v>
      </c>
      <c r="E7" s="16">
        <v>2837.0085100000001</v>
      </c>
      <c r="F7" s="16">
        <v>9993.2240836569999</v>
      </c>
      <c r="G7" s="17">
        <v>260.32573000000002</v>
      </c>
      <c r="H7" s="17">
        <v>954.10428272200011</v>
      </c>
      <c r="I7" s="17">
        <v>265.68307600000003</v>
      </c>
      <c r="J7" s="17">
        <v>955.17682078200005</v>
      </c>
      <c r="K7" s="17">
        <v>260.98888399999998</v>
      </c>
      <c r="L7" s="17">
        <v>944.81622079399995</v>
      </c>
      <c r="M7" s="17">
        <v>268.30662799999999</v>
      </c>
      <c r="N7" s="17">
        <v>960.12591060600005</v>
      </c>
      <c r="O7" s="18">
        <v>269.70374800000002</v>
      </c>
      <c r="P7" s="18">
        <v>948.48394479499996</v>
      </c>
      <c r="Q7" s="17">
        <v>267.23659199999997</v>
      </c>
      <c r="R7" s="17">
        <v>955.19101004800007</v>
      </c>
      <c r="S7" s="19">
        <v>295.149405</v>
      </c>
      <c r="T7" s="17">
        <v>1103.787323822</v>
      </c>
      <c r="U7" s="19">
        <v>228.141007</v>
      </c>
      <c r="V7" s="17">
        <v>572.57311870199987</v>
      </c>
      <c r="W7" s="19">
        <v>259.94397400000003</v>
      </c>
      <c r="X7" s="17">
        <v>484.2</v>
      </c>
      <c r="Y7" s="19">
        <v>267.69669599999997</v>
      </c>
      <c r="Z7" s="17">
        <v>854.79595867800003</v>
      </c>
      <c r="AA7" s="19">
        <v>253.414052</v>
      </c>
      <c r="AB7" s="17">
        <v>999.65077096300013</v>
      </c>
      <c r="AC7" s="19">
        <v>273.59376900000001</v>
      </c>
      <c r="AD7" s="17">
        <v>1085.4882571430001</v>
      </c>
      <c r="AE7" s="20">
        <f>G7+I7+K7+M7+O7+Q7+S7+U7+W7+Y7+AA7+AC7</f>
        <v>3170.1835609999998</v>
      </c>
      <c r="AF7" s="20">
        <f>H7+J7+L7+N7+P7+R7+T7+V7+X7+Z7+AB7+AD7</f>
        <v>10818.393619055001</v>
      </c>
      <c r="AG7" s="126">
        <v>265.18711400000001</v>
      </c>
      <c r="AH7" s="126">
        <v>1071.1513513990003</v>
      </c>
      <c r="AI7" s="126">
        <v>270.31155000000001</v>
      </c>
      <c r="AJ7" s="126">
        <v>1073.4974821839999</v>
      </c>
      <c r="AK7" s="126">
        <v>268.49858799999998</v>
      </c>
      <c r="AL7" s="126">
        <v>1062.3439901090001</v>
      </c>
      <c r="AM7" s="126">
        <v>275.05862000000002</v>
      </c>
      <c r="AN7" s="126">
        <v>1022.589964402</v>
      </c>
      <c r="AO7" s="126">
        <v>281.80632700000001</v>
      </c>
      <c r="AP7" s="126">
        <v>1037.82437314</v>
      </c>
      <c r="AQ7" s="126">
        <v>289.16542600000002</v>
      </c>
      <c r="AR7" s="126">
        <v>1079.9446336230001</v>
      </c>
      <c r="AS7" s="126">
        <v>300.935135</v>
      </c>
      <c r="AT7" s="126">
        <v>1150.7868009619999</v>
      </c>
      <c r="AU7" s="126">
        <v>295.64551999999998</v>
      </c>
      <c r="AV7" s="126">
        <v>1100.1182612079999</v>
      </c>
      <c r="AW7" s="126">
        <v>316.23789399999998</v>
      </c>
      <c r="AX7" s="126">
        <v>1185.42611140401</v>
      </c>
      <c r="AY7" s="126">
        <v>310.546561</v>
      </c>
      <c r="AZ7" s="126">
        <v>1163.6226671300001</v>
      </c>
      <c r="BA7" s="126">
        <v>300.471563</v>
      </c>
      <c r="BB7" s="126">
        <v>1150.0940376389999</v>
      </c>
      <c r="BC7" s="96">
        <v>329.57520199999999</v>
      </c>
      <c r="BD7" s="126">
        <v>1260.0858621220002</v>
      </c>
      <c r="BE7" s="20">
        <f t="shared" ref="BE7" si="7">AG7+AI7+AK7+AM7+AO7+AQ7+AS7+AU7+AW7+AY7+BA7+BC7</f>
        <v>3503.4395</v>
      </c>
      <c r="BF7" s="20">
        <f t="shared" ref="BF7" si="8">AH7+AJ7+AL7+AN7+AP7+AR7+AT7+AV7+AX7+AZ7+BB7+BD7</f>
        <v>13357.485535322008</v>
      </c>
      <c r="BG7" s="96">
        <v>325.57215300000001</v>
      </c>
      <c r="BH7" s="126">
        <v>1291.0783370669999</v>
      </c>
      <c r="BI7" s="96">
        <v>325.21772600000003</v>
      </c>
      <c r="BJ7" s="126">
        <v>1270.2196157860001</v>
      </c>
      <c r="BK7" s="96">
        <v>324.99108100000001</v>
      </c>
      <c r="BL7" s="126">
        <v>1281.2156065480001</v>
      </c>
      <c r="BM7" s="96">
        <v>329.33667200000002</v>
      </c>
      <c r="BN7" s="126">
        <v>1230.9875529430001</v>
      </c>
      <c r="BO7" s="96">
        <v>338.26629400000002</v>
      </c>
      <c r="BP7" s="126">
        <v>1260.585462392</v>
      </c>
      <c r="BQ7" s="96">
        <v>331.99578400000001</v>
      </c>
      <c r="BR7" s="96">
        <v>1218.1939200050001</v>
      </c>
      <c r="BS7" s="96">
        <v>358.752229</v>
      </c>
      <c r="BT7" s="96">
        <v>1330.146483624</v>
      </c>
      <c r="BU7" s="96">
        <v>342.40060799999998</v>
      </c>
      <c r="BV7" s="96">
        <v>1299.490919846</v>
      </c>
      <c r="BW7" s="96">
        <v>349.10954099999998</v>
      </c>
      <c r="BX7" s="96">
        <v>1287.3314797979999</v>
      </c>
      <c r="BY7" s="96">
        <v>323.35159599999997</v>
      </c>
      <c r="BZ7" s="96">
        <v>1190.3632719239999</v>
      </c>
      <c r="CA7" s="96">
        <v>312.63901199999998</v>
      </c>
      <c r="CB7" s="96">
        <v>1158.389794471</v>
      </c>
      <c r="CC7" s="96">
        <v>355.77740499999999</v>
      </c>
      <c r="CD7" s="96">
        <v>1307.6148093419999</v>
      </c>
      <c r="CE7" s="96">
        <f>BG7+BI7+BK7+BM7+BO7+BQ7+BS7+BU7+BW7+BY7+CA7+CC7</f>
        <v>4017.4101009999995</v>
      </c>
      <c r="CF7" s="96">
        <f>BH7+BJ7+BL7+BN7+BP7+BR7+BT7+BV7+BX7+BZ7+CB7+CD7</f>
        <v>15125.617253745999</v>
      </c>
      <c r="CG7" s="24">
        <v>344.96331400000003</v>
      </c>
      <c r="CH7" s="24">
        <v>1308.3905052350001</v>
      </c>
      <c r="CI7" s="24">
        <v>359.39434499999999</v>
      </c>
      <c r="CJ7" s="24">
        <v>1367.559642571</v>
      </c>
      <c r="CK7" s="24">
        <v>350.30074000000002</v>
      </c>
      <c r="CL7" s="24">
        <v>1321.0036132929999</v>
      </c>
      <c r="CM7" s="24">
        <v>355.54805599999997</v>
      </c>
      <c r="CN7" s="24">
        <v>1292.7974767400001</v>
      </c>
      <c r="CO7" s="24">
        <v>363.02973300000002</v>
      </c>
      <c r="CP7" s="24">
        <v>1333.5336910389999</v>
      </c>
      <c r="CQ7" s="24">
        <v>350.20895200000001</v>
      </c>
      <c r="CR7" s="24">
        <v>1276.7850723829999</v>
      </c>
      <c r="CS7" s="24">
        <v>387.49790100000001</v>
      </c>
      <c r="CT7" s="24">
        <v>1488.5267099560001</v>
      </c>
      <c r="CU7" s="24">
        <v>358.36749500000002</v>
      </c>
      <c r="CV7" s="24">
        <v>1331.777934622</v>
      </c>
      <c r="CW7" s="24">
        <v>373.86387500000001</v>
      </c>
      <c r="CX7" s="24">
        <v>1374.9259107</v>
      </c>
      <c r="CY7" s="24">
        <v>380.56377199999997</v>
      </c>
      <c r="CZ7" s="24">
        <v>1420.118861961</v>
      </c>
      <c r="DA7" s="24">
        <v>366.63001100000002</v>
      </c>
      <c r="DB7" s="24">
        <v>1392.6968135469999</v>
      </c>
      <c r="DC7" s="24">
        <v>321.22333700000001</v>
      </c>
      <c r="DD7" s="24">
        <v>1242.861607823</v>
      </c>
      <c r="DE7" s="96">
        <f t="shared" ref="DE7" si="9">CG7+CI7+CK7+CM7+CO7+CQ7+CS7+CU7+CW7+CY7+DA7+DC7</f>
        <v>4311.5915310000009</v>
      </c>
      <c r="DF7" s="96">
        <f t="shared" ref="DF7" si="10">CH7+CJ7+CL7+CN7+CP7+CR7+CT7+CV7+CX7+CZ7+DB7+DD7</f>
        <v>16150.97783987</v>
      </c>
      <c r="DG7" s="24">
        <v>181.49974599999999</v>
      </c>
      <c r="DH7" s="24">
        <v>683.71079141300004</v>
      </c>
      <c r="DI7" s="24">
        <v>255.43552500000001</v>
      </c>
      <c r="DJ7" s="24">
        <v>1025.628371844</v>
      </c>
      <c r="DK7" s="24">
        <v>290.36830200000003</v>
      </c>
      <c r="DL7" s="24">
        <v>1186.6215272899999</v>
      </c>
      <c r="DM7" s="24">
        <v>283.90045900000001</v>
      </c>
      <c r="DN7" s="24">
        <v>1177.241631609</v>
      </c>
      <c r="DO7" s="24">
        <v>297.622525</v>
      </c>
      <c r="DP7" s="24">
        <v>1216.9208594510001</v>
      </c>
      <c r="DQ7" s="24">
        <v>306.44554699999998</v>
      </c>
      <c r="DR7" s="24">
        <v>1242.8648991570001</v>
      </c>
      <c r="DS7" s="24">
        <v>340.03016100000002</v>
      </c>
      <c r="DT7" s="24">
        <v>1411.5868503520001</v>
      </c>
      <c r="DU7" s="24">
        <v>341.52426800000001</v>
      </c>
      <c r="DV7" s="24">
        <v>1434.219896543</v>
      </c>
      <c r="DW7" s="24">
        <v>344.60216700000001</v>
      </c>
      <c r="DX7" s="24">
        <v>1417.785576727</v>
      </c>
      <c r="DY7" s="24">
        <v>345.31205499999999</v>
      </c>
      <c r="DZ7" s="24">
        <v>1408.294858196</v>
      </c>
      <c r="EA7" s="24">
        <v>321.85333100000003</v>
      </c>
      <c r="EB7" s="24">
        <v>1321.3815947180001</v>
      </c>
      <c r="EC7" s="24">
        <v>352.352037</v>
      </c>
      <c r="ED7" s="24">
        <v>1453.582908155</v>
      </c>
      <c r="EE7" s="96">
        <f>DG7+DI7+DK7+DM7+DO7+DQ7+DS7+DU7+DW7+DY7+EA7+EC7</f>
        <v>3660.9461230000002</v>
      </c>
      <c r="EF7" s="96">
        <f>DH7+DJ7+DL7+DN7+DP7+DR7+DT7+DV7+DX7+DZ7+EB7+ED7</f>
        <v>14979.839765454999</v>
      </c>
      <c r="EG7" s="24">
        <v>308.23600599999997</v>
      </c>
      <c r="EH7" s="24">
        <v>1313.448647275</v>
      </c>
      <c r="EI7" s="24">
        <v>250.19993199999999</v>
      </c>
      <c r="EJ7" s="24">
        <v>1072.7031890359999</v>
      </c>
      <c r="EK7" s="24">
        <v>279.970438</v>
      </c>
      <c r="EL7" s="24">
        <v>1182.6665711610001</v>
      </c>
      <c r="EM7" s="24">
        <v>312.34311000000002</v>
      </c>
      <c r="EN7" s="24">
        <v>1286.1109230540001</v>
      </c>
      <c r="EO7" s="24">
        <v>330.77831400000002</v>
      </c>
      <c r="EP7" s="24">
        <v>1326.3736188979999</v>
      </c>
      <c r="EQ7" s="21">
        <v>319.697517</v>
      </c>
      <c r="ER7" s="21">
        <v>1292.9836915200001</v>
      </c>
      <c r="ES7" s="21">
        <v>350.72832699999998</v>
      </c>
      <c r="ET7" s="21">
        <v>1463.054655118</v>
      </c>
      <c r="EU7" s="21">
        <v>332.68767100000002</v>
      </c>
      <c r="EV7" s="21">
        <v>1390.6976574759999</v>
      </c>
      <c r="EW7" s="21">
        <v>340.99098600000002</v>
      </c>
      <c r="EX7" s="21">
        <v>1406.0779416</v>
      </c>
      <c r="EY7" s="21">
        <v>320.80157200000002</v>
      </c>
      <c r="EZ7" s="21">
        <v>1314.7668045370001</v>
      </c>
      <c r="FA7" s="21">
        <v>303.5752</v>
      </c>
      <c r="FB7" s="21">
        <v>1277.978529879</v>
      </c>
      <c r="FC7" s="21">
        <v>341.84913799999998</v>
      </c>
      <c r="FD7" s="21">
        <v>1427.0728122969999</v>
      </c>
      <c r="FE7" s="96">
        <f>EG7+EI7+EK7+EM7+EO7+EQ7+ES7+EU7+EW7+EY7+FA7+FC7</f>
        <v>3791.8582109999993</v>
      </c>
      <c r="FF7" s="96">
        <f>EH7+EJ7+EL7+EN7+EP7+ER7+ET7+EV7+EX7+EZ7+FB7+FD7</f>
        <v>15753.935041850998</v>
      </c>
      <c r="FG7" s="21">
        <v>335.77963099999999</v>
      </c>
      <c r="FH7" s="21">
        <v>1430.242312159</v>
      </c>
      <c r="FI7" s="21">
        <v>342.93515200000002</v>
      </c>
      <c r="FJ7" s="21">
        <v>1427.5287290250001</v>
      </c>
      <c r="FK7" s="21">
        <v>334.47930000000002</v>
      </c>
      <c r="FL7" s="21">
        <v>1376.1096147789999</v>
      </c>
      <c r="FM7" s="21">
        <v>335.69780700000001</v>
      </c>
      <c r="FN7" s="21">
        <v>1374.280876198</v>
      </c>
      <c r="FO7" s="21">
        <v>337.23580199999998</v>
      </c>
      <c r="FP7" s="21">
        <v>1355.3218342570001</v>
      </c>
      <c r="FQ7" s="21">
        <v>326.86164100000002</v>
      </c>
      <c r="FR7" s="21">
        <v>1328.094257406</v>
      </c>
      <c r="FS7" s="21">
        <f>FS8+FS9</f>
        <v>356.69985099999997</v>
      </c>
      <c r="FT7" s="21">
        <f>FT8+FT9</f>
        <v>1480.8407946559998</v>
      </c>
      <c r="FU7" s="21">
        <f>FU8+FU9</f>
        <v>320.53710800000005</v>
      </c>
      <c r="FV7" s="21">
        <f>FV8+FV9</f>
        <v>1318.0002851199999</v>
      </c>
      <c r="FW7" s="21">
        <v>337.47979299999997</v>
      </c>
      <c r="FX7" s="21">
        <v>1396.4359537329999</v>
      </c>
      <c r="FY7" s="126">
        <f t="shared" ref="FY7:FY33" si="11">FG7+FI7+FK7+FM7+FO7+FQ7+FS7+FU7+FW7</f>
        <v>3027.7060849999998</v>
      </c>
      <c r="FZ7" s="126">
        <f t="shared" ref="FZ7:FZ33" si="12">FH7+FJ7+FL7+FN7+FP7+FR7+FT7+FV7+FX7</f>
        <v>12486.854657333</v>
      </c>
    </row>
    <row r="8" spans="1:182" x14ac:dyDescent="0.25">
      <c r="A8" s="125"/>
      <c r="B8" s="143" t="s">
        <v>132</v>
      </c>
      <c r="C8" s="16"/>
      <c r="D8" s="16"/>
      <c r="E8" s="16"/>
      <c r="F8" s="16"/>
      <c r="G8" s="17"/>
      <c r="H8" s="17"/>
      <c r="I8" s="17"/>
      <c r="J8" s="17"/>
      <c r="K8" s="17"/>
      <c r="L8" s="17"/>
      <c r="M8" s="17"/>
      <c r="N8" s="17"/>
      <c r="O8" s="18"/>
      <c r="P8" s="18"/>
      <c r="Q8" s="17"/>
      <c r="R8" s="17"/>
      <c r="S8" s="19"/>
      <c r="T8" s="17"/>
      <c r="U8" s="19"/>
      <c r="V8" s="17"/>
      <c r="W8" s="19"/>
      <c r="X8" s="17"/>
      <c r="Y8" s="19"/>
      <c r="Z8" s="17"/>
      <c r="AA8" s="19"/>
      <c r="AB8" s="17"/>
      <c r="AC8" s="19"/>
      <c r="AD8" s="17"/>
      <c r="AE8" s="20"/>
      <c r="AF8" s="20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96"/>
      <c r="BD8" s="126"/>
      <c r="BE8" s="20"/>
      <c r="BF8" s="20"/>
      <c r="BG8" s="96"/>
      <c r="BH8" s="126"/>
      <c r="BI8" s="96"/>
      <c r="BJ8" s="126"/>
      <c r="BK8" s="96"/>
      <c r="BL8" s="126"/>
      <c r="BM8" s="96"/>
      <c r="BN8" s="126"/>
      <c r="BO8" s="96"/>
      <c r="BP8" s="12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96"/>
      <c r="DF8" s="96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96"/>
      <c r="EF8" s="96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96"/>
      <c r="FF8" s="96"/>
      <c r="FG8" s="21">
        <v>320.093884</v>
      </c>
      <c r="FH8" s="21">
        <v>1370.86047755</v>
      </c>
      <c r="FI8" s="21">
        <v>326.61161099999998</v>
      </c>
      <c r="FJ8" s="21">
        <v>1366.8572167</v>
      </c>
      <c r="FK8" s="21">
        <v>318.87751800000001</v>
      </c>
      <c r="FL8" s="21">
        <v>1319.5639633999999</v>
      </c>
      <c r="FM8" s="21">
        <v>319.824026</v>
      </c>
      <c r="FN8" s="21">
        <v>1317.273262941</v>
      </c>
      <c r="FO8" s="21">
        <v>321.24078300000002</v>
      </c>
      <c r="FP8" s="21">
        <v>1299.8805401</v>
      </c>
      <c r="FQ8" s="21">
        <v>311.84465599999999</v>
      </c>
      <c r="FR8" s="21">
        <v>1274.93229668</v>
      </c>
      <c r="FS8" s="21">
        <v>339.63009199999999</v>
      </c>
      <c r="FT8" s="21">
        <v>1420.0764500499999</v>
      </c>
      <c r="FU8" s="21">
        <v>306.13818300000003</v>
      </c>
      <c r="FV8" s="21">
        <v>1265.1864227999999</v>
      </c>
      <c r="FW8" s="21">
        <v>322.42522100000002</v>
      </c>
      <c r="FX8" s="21">
        <v>1340.2242999499999</v>
      </c>
      <c r="FY8" s="126">
        <f t="shared" si="11"/>
        <v>2886.685974</v>
      </c>
      <c r="FZ8" s="126">
        <f t="shared" si="12"/>
        <v>11974.854930170999</v>
      </c>
    </row>
    <row r="9" spans="1:182" x14ac:dyDescent="0.25">
      <c r="A9" s="125"/>
      <c r="B9" s="143" t="s">
        <v>133</v>
      </c>
      <c r="C9" s="16"/>
      <c r="D9" s="16"/>
      <c r="E9" s="16"/>
      <c r="F9" s="16"/>
      <c r="G9" s="17"/>
      <c r="H9" s="17"/>
      <c r="I9" s="17"/>
      <c r="J9" s="17"/>
      <c r="K9" s="17"/>
      <c r="L9" s="17"/>
      <c r="M9" s="17"/>
      <c r="N9" s="17"/>
      <c r="O9" s="18"/>
      <c r="P9" s="18"/>
      <c r="Q9" s="17"/>
      <c r="R9" s="17"/>
      <c r="S9" s="19"/>
      <c r="T9" s="17"/>
      <c r="U9" s="19"/>
      <c r="V9" s="17"/>
      <c r="W9" s="19"/>
      <c r="X9" s="17"/>
      <c r="Y9" s="19"/>
      <c r="Z9" s="17"/>
      <c r="AA9" s="19"/>
      <c r="AB9" s="17"/>
      <c r="AC9" s="19"/>
      <c r="AD9" s="17"/>
      <c r="AE9" s="20"/>
      <c r="AF9" s="20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96"/>
      <c r="BD9" s="126"/>
      <c r="BE9" s="20"/>
      <c r="BF9" s="20"/>
      <c r="BG9" s="96"/>
      <c r="BH9" s="126"/>
      <c r="BI9" s="96"/>
      <c r="BJ9" s="126"/>
      <c r="BK9" s="96"/>
      <c r="BL9" s="126"/>
      <c r="BM9" s="96"/>
      <c r="BN9" s="126"/>
      <c r="BO9" s="96"/>
      <c r="BP9" s="12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96"/>
      <c r="DF9" s="96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96"/>
      <c r="EF9" s="96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96"/>
      <c r="FF9" s="96"/>
      <c r="FG9" s="21">
        <v>15.685746999999999</v>
      </c>
      <c r="FH9" s="21">
        <v>59.381834609000002</v>
      </c>
      <c r="FI9" s="21">
        <v>16.323540999999999</v>
      </c>
      <c r="FJ9" s="21">
        <v>60.671512325000002</v>
      </c>
      <c r="FK9" s="21">
        <v>15.601782</v>
      </c>
      <c r="FL9" s="21">
        <v>56.545651378999999</v>
      </c>
      <c r="FM9" s="21">
        <v>15.873780999999999</v>
      </c>
      <c r="FN9" s="21">
        <v>57.007613257000003</v>
      </c>
      <c r="FO9" s="21">
        <v>15.995018999999999</v>
      </c>
      <c r="FP9" s="21">
        <v>55.441294157000002</v>
      </c>
      <c r="FQ9" s="21">
        <v>15.016985</v>
      </c>
      <c r="FR9" s="21">
        <v>53.161960725999997</v>
      </c>
      <c r="FS9" s="21">
        <v>17.069759000000001</v>
      </c>
      <c r="FT9" s="21">
        <v>60.764344606000002</v>
      </c>
      <c r="FU9" s="21">
        <v>14.398925</v>
      </c>
      <c r="FV9" s="21">
        <v>52.813862319999998</v>
      </c>
      <c r="FW9" s="21">
        <v>15.054572</v>
      </c>
      <c r="FX9" s="21">
        <v>56.211653783000003</v>
      </c>
      <c r="FY9" s="126">
        <f t="shared" si="11"/>
        <v>141.02011100000001</v>
      </c>
      <c r="FZ9" s="126">
        <f t="shared" si="12"/>
        <v>511.999727162</v>
      </c>
    </row>
    <row r="10" spans="1:182" x14ac:dyDescent="0.25">
      <c r="A10" s="125">
        <v>1.2</v>
      </c>
      <c r="B10" s="63" t="s">
        <v>102</v>
      </c>
      <c r="C10" s="21">
        <v>0</v>
      </c>
      <c r="D10" s="21">
        <v>0</v>
      </c>
      <c r="E10" s="21">
        <v>0</v>
      </c>
      <c r="F10" s="21">
        <v>0</v>
      </c>
      <c r="G10" s="21"/>
      <c r="H10" s="21"/>
      <c r="I10" s="21"/>
      <c r="J10" s="21"/>
      <c r="K10" s="21"/>
      <c r="L10" s="21"/>
      <c r="M10" s="21"/>
      <c r="N10" s="21"/>
      <c r="O10" s="37"/>
      <c r="P10" s="37"/>
      <c r="Q10" s="21"/>
      <c r="R10" s="21"/>
      <c r="S10" s="38"/>
      <c r="T10" s="21"/>
      <c r="U10" s="38"/>
      <c r="V10" s="21"/>
      <c r="W10" s="38"/>
      <c r="X10" s="21"/>
      <c r="Y10" s="38"/>
      <c r="Z10" s="21"/>
      <c r="AA10" s="38"/>
      <c r="AB10" s="21"/>
      <c r="AC10" s="38"/>
      <c r="AD10" s="21"/>
      <c r="AE10" s="20">
        <v>0</v>
      </c>
      <c r="AF10" s="20">
        <v>0</v>
      </c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96"/>
      <c r="BD10" s="126"/>
      <c r="BE10" s="20">
        <v>7.7700000000000002E-4</v>
      </c>
      <c r="BF10" s="20">
        <v>3.8108500000000002E-3</v>
      </c>
      <c r="BG10" s="96"/>
      <c r="BH10" s="126"/>
      <c r="BI10" s="96"/>
      <c r="BJ10" s="126"/>
      <c r="BK10" s="96"/>
      <c r="BL10" s="126"/>
      <c r="BM10" s="96"/>
      <c r="BN10" s="126"/>
      <c r="BO10" s="96"/>
      <c r="BP10" s="12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>
        <v>5.4469999999999996E-3</v>
      </c>
      <c r="CF10" s="96">
        <v>2.0319449999999999E-2</v>
      </c>
      <c r="CG10" s="24">
        <v>8.3799999999999999E-4</v>
      </c>
      <c r="CH10" s="24">
        <v>4.1686500000000003E-3</v>
      </c>
      <c r="CI10" s="24">
        <v>7.2800000000000002E-4</v>
      </c>
      <c r="CJ10" s="24">
        <v>3.5493E-3</v>
      </c>
      <c r="CK10" s="24">
        <v>7.85E-4</v>
      </c>
      <c r="CL10" s="24">
        <v>4.3908000000000003E-3</v>
      </c>
      <c r="CM10" s="24">
        <v>6.1899999999999998E-4</v>
      </c>
      <c r="CN10" s="24">
        <v>4.1654999999999999E-3</v>
      </c>
      <c r="CO10" s="24">
        <v>3.97E-4</v>
      </c>
      <c r="CP10" s="24">
        <v>1.9805999999999999E-3</v>
      </c>
      <c r="CQ10" s="24">
        <v>8.7200000000000005E-4</v>
      </c>
      <c r="CR10" s="24">
        <v>5.7681499999999997E-3</v>
      </c>
      <c r="CS10" s="24">
        <v>1.003E-3</v>
      </c>
      <c r="CT10" s="24">
        <v>7.2969999999999997E-3</v>
      </c>
      <c r="CU10" s="24">
        <v>1.6969999999999999E-3</v>
      </c>
      <c r="CV10" s="24">
        <v>1.0781199999999999E-2</v>
      </c>
      <c r="CW10" s="24">
        <v>1.9550000000000001E-3</v>
      </c>
      <c r="CX10" s="24">
        <v>1.2638151E-2</v>
      </c>
      <c r="CY10" s="24">
        <v>3.5850000000000001E-3</v>
      </c>
      <c r="CZ10" s="24">
        <v>3.3717650000000002E-2</v>
      </c>
      <c r="DA10" s="24">
        <v>7.8469999999999998E-3</v>
      </c>
      <c r="DB10" s="24">
        <v>0.1148395</v>
      </c>
      <c r="DC10" s="24">
        <v>1.3129999999999999E-2</v>
      </c>
      <c r="DD10" s="24">
        <v>0.2168233</v>
      </c>
      <c r="DE10" s="96">
        <v>3.3456E-2</v>
      </c>
      <c r="DF10" s="96">
        <v>0.42011980100000001</v>
      </c>
      <c r="DG10" s="24">
        <v>1.1039E-2</v>
      </c>
      <c r="DH10" s="24">
        <v>0.183641</v>
      </c>
      <c r="DI10" s="24">
        <v>1.5775999999999998E-2</v>
      </c>
      <c r="DJ10" s="24">
        <v>0.2026693</v>
      </c>
      <c r="DK10" s="24">
        <v>2.3331000000000001E-2</v>
      </c>
      <c r="DL10" s="24">
        <v>0.26714939999999998</v>
      </c>
      <c r="DM10" s="24">
        <v>3.5406E-2</v>
      </c>
      <c r="DN10" s="24">
        <v>0.3586896</v>
      </c>
      <c r="DO10" s="24">
        <v>4.4141E-2</v>
      </c>
      <c r="DP10" s="24">
        <v>0.45964224999999997</v>
      </c>
      <c r="DQ10" s="24">
        <v>5.4592000000000002E-2</v>
      </c>
      <c r="DR10" s="24">
        <v>0.54703420000000003</v>
      </c>
      <c r="DS10" s="24">
        <v>7.3587E-2</v>
      </c>
      <c r="DT10" s="24">
        <v>0.85899610000000004</v>
      </c>
      <c r="DU10" s="24">
        <v>6.6186999999999996E-2</v>
      </c>
      <c r="DV10" s="24">
        <v>0.75156990000000001</v>
      </c>
      <c r="DW10" s="24">
        <v>8.727E-2</v>
      </c>
      <c r="DX10" s="24">
        <v>1.0049864500000001</v>
      </c>
      <c r="DY10" s="24">
        <v>9.4103999999999993E-2</v>
      </c>
      <c r="DZ10" s="24">
        <v>1.075491</v>
      </c>
      <c r="EA10" s="24">
        <v>9.9334000000000006E-2</v>
      </c>
      <c r="EB10" s="24">
        <v>1.08238075</v>
      </c>
      <c r="EC10" s="24">
        <v>0.114243</v>
      </c>
      <c r="ED10" s="24">
        <v>1.3857109000000001</v>
      </c>
      <c r="EE10" s="96">
        <v>0.71901000000000004</v>
      </c>
      <c r="EF10" s="96">
        <v>8.1779608499999998</v>
      </c>
      <c r="EG10" s="24">
        <v>0.102765</v>
      </c>
      <c r="EH10" s="24">
        <v>1.29550155</v>
      </c>
      <c r="EI10" s="24">
        <v>9.4293000000000002E-2</v>
      </c>
      <c r="EJ10" s="24">
        <v>1.0923776999999999</v>
      </c>
      <c r="EK10" s="24">
        <v>0.10459599999999999</v>
      </c>
      <c r="EL10" s="24">
        <v>1.1105451</v>
      </c>
      <c r="EM10" s="24">
        <v>0.119156</v>
      </c>
      <c r="EN10" s="24">
        <v>1.2945520500000001</v>
      </c>
      <c r="EO10" s="24">
        <v>0.13490099999999999</v>
      </c>
      <c r="EP10" s="24">
        <v>1.4550744</v>
      </c>
      <c r="EQ10" s="24">
        <v>0.13852999999999999</v>
      </c>
      <c r="ER10" s="24">
        <v>1.4861070000000001</v>
      </c>
      <c r="ES10" s="24">
        <v>0.15396000000000001</v>
      </c>
      <c r="ET10" s="24">
        <v>1.6627158</v>
      </c>
      <c r="EU10" s="24">
        <v>0.149114</v>
      </c>
      <c r="EV10" s="24">
        <v>1.5780708999999999</v>
      </c>
      <c r="EW10" s="24">
        <v>0.16741200000000001</v>
      </c>
      <c r="EX10" s="24">
        <v>1.7075655999999999</v>
      </c>
      <c r="EY10" s="24">
        <v>0.15941900000000001</v>
      </c>
      <c r="EZ10" s="24">
        <v>1.5988856</v>
      </c>
      <c r="FA10" s="24">
        <v>0.15337600000000001</v>
      </c>
      <c r="FB10" s="24">
        <v>1.5322979000000001</v>
      </c>
      <c r="FC10" s="24">
        <v>0.176368</v>
      </c>
      <c r="FD10" s="24">
        <v>1.8011421000000001</v>
      </c>
      <c r="FE10" s="96">
        <f t="shared" ref="FE10:FE34" si="13">EG10+EI10+EK10+EM10+EO10+EQ10+ES10+EU10+EW10+EY10+FA10+FC10</f>
        <v>1.6538899999999999</v>
      </c>
      <c r="FF10" s="96">
        <f t="shared" ref="FF10:FF34" si="14">EH10+EJ10+EL10+EN10+EP10+ER10+ET10+EV10+EX10+EZ10+FB10+FD10</f>
        <v>17.6148357</v>
      </c>
      <c r="FG10" s="24">
        <v>0.18032999999999999</v>
      </c>
      <c r="FH10" s="24">
        <v>1.8687491000000001</v>
      </c>
      <c r="FI10" s="24">
        <v>0.20186399999999999</v>
      </c>
      <c r="FJ10" s="24">
        <v>2.0348443000000001</v>
      </c>
      <c r="FK10" s="24">
        <v>0.19669500000000001</v>
      </c>
      <c r="FL10" s="24">
        <v>1.9529837000000001</v>
      </c>
      <c r="FM10" s="24">
        <v>0.205646</v>
      </c>
      <c r="FN10" s="24">
        <v>1.9720622000000001</v>
      </c>
      <c r="FO10" s="24">
        <v>0.22306699999999999</v>
      </c>
      <c r="FP10" s="24">
        <v>2.1294689</v>
      </c>
      <c r="FQ10" s="24">
        <v>0.227547</v>
      </c>
      <c r="FR10" s="24">
        <v>2.1029038</v>
      </c>
      <c r="FS10" s="24">
        <f>FS11+FS12</f>
        <v>0.25337700000000002</v>
      </c>
      <c r="FT10" s="24">
        <f>FT11+FT12</f>
        <v>2.4757471</v>
      </c>
      <c r="FU10" s="24">
        <f>FU11+FU12</f>
        <v>0.26650699999999999</v>
      </c>
      <c r="FV10" s="24">
        <f>FV11+FV12</f>
        <v>2.5447058999999999</v>
      </c>
      <c r="FW10" s="24">
        <f>FW11+FW12</f>
        <v>0.28095799999999999</v>
      </c>
      <c r="FX10" s="24">
        <f>FX11+FX12</f>
        <v>2.5072222000000002</v>
      </c>
      <c r="FY10" s="126">
        <f t="shared" si="11"/>
        <v>2.0359909999999997</v>
      </c>
      <c r="FZ10" s="126">
        <f t="shared" si="12"/>
        <v>19.588687199999999</v>
      </c>
    </row>
    <row r="11" spans="1:182" x14ac:dyDescent="0.25">
      <c r="A11" s="125"/>
      <c r="B11" s="143" t="s">
        <v>132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37"/>
      <c r="P11" s="37"/>
      <c r="Q11" s="21"/>
      <c r="R11" s="21"/>
      <c r="S11" s="38"/>
      <c r="T11" s="21"/>
      <c r="U11" s="38"/>
      <c r="V11" s="21"/>
      <c r="W11" s="38"/>
      <c r="X11" s="21"/>
      <c r="Y11" s="38"/>
      <c r="Z11" s="21"/>
      <c r="AA11" s="38"/>
      <c r="AB11" s="21"/>
      <c r="AC11" s="38"/>
      <c r="AD11" s="21"/>
      <c r="AE11" s="20"/>
      <c r="AF11" s="20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96"/>
      <c r="BD11" s="126"/>
      <c r="BE11" s="20"/>
      <c r="BF11" s="20"/>
      <c r="BG11" s="96"/>
      <c r="BH11" s="126"/>
      <c r="BI11" s="96"/>
      <c r="BJ11" s="126"/>
      <c r="BK11" s="96"/>
      <c r="BL11" s="126"/>
      <c r="BM11" s="96"/>
      <c r="BN11" s="126"/>
      <c r="BO11" s="96"/>
      <c r="BP11" s="12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96"/>
      <c r="DF11" s="96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96"/>
      <c r="EF11" s="96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96"/>
      <c r="FF11" s="96"/>
      <c r="FG11" s="24">
        <v>0.18032999999999999</v>
      </c>
      <c r="FH11" s="24">
        <v>1.8687491000000001</v>
      </c>
      <c r="FI11" s="24">
        <v>0.20186399999999999</v>
      </c>
      <c r="FJ11" s="24">
        <v>2.0348443000000001</v>
      </c>
      <c r="FK11" s="24">
        <v>0.19669500000000001</v>
      </c>
      <c r="FL11" s="24">
        <v>1.9529837000000001</v>
      </c>
      <c r="FM11" s="24">
        <v>0.205646</v>
      </c>
      <c r="FN11" s="24">
        <v>1.9720622000000001</v>
      </c>
      <c r="FO11" s="24">
        <v>0.22306699999999999</v>
      </c>
      <c r="FP11" s="24">
        <v>2.1294689</v>
      </c>
      <c r="FQ11" s="24">
        <v>0.227547</v>
      </c>
      <c r="FR11" s="24">
        <v>2.1029038</v>
      </c>
      <c r="FS11" s="24">
        <v>0.25337700000000002</v>
      </c>
      <c r="FT11" s="24">
        <v>2.4757471</v>
      </c>
      <c r="FU11" s="24">
        <v>0.26650699999999999</v>
      </c>
      <c r="FV11" s="24">
        <v>2.5447058999999999</v>
      </c>
      <c r="FW11" s="24">
        <v>0.28095799999999999</v>
      </c>
      <c r="FX11" s="24">
        <v>2.5072222000000002</v>
      </c>
      <c r="FY11" s="126">
        <f t="shared" si="11"/>
        <v>2.0359909999999997</v>
      </c>
      <c r="FZ11" s="126">
        <f t="shared" si="12"/>
        <v>19.588687199999999</v>
      </c>
    </row>
    <row r="12" spans="1:182" x14ac:dyDescent="0.25">
      <c r="A12" s="125"/>
      <c r="B12" s="143" t="s">
        <v>133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37"/>
      <c r="P12" s="37"/>
      <c r="Q12" s="21"/>
      <c r="R12" s="21"/>
      <c r="S12" s="38"/>
      <c r="T12" s="21"/>
      <c r="U12" s="38"/>
      <c r="V12" s="21"/>
      <c r="W12" s="38"/>
      <c r="X12" s="21"/>
      <c r="Y12" s="38"/>
      <c r="Z12" s="21"/>
      <c r="AA12" s="38"/>
      <c r="AB12" s="21"/>
      <c r="AC12" s="38"/>
      <c r="AD12" s="21"/>
      <c r="AE12" s="20"/>
      <c r="AF12" s="20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96"/>
      <c r="BD12" s="126"/>
      <c r="BE12" s="20"/>
      <c r="BF12" s="20"/>
      <c r="BG12" s="96"/>
      <c r="BH12" s="126"/>
      <c r="BI12" s="96"/>
      <c r="BJ12" s="126"/>
      <c r="BK12" s="96"/>
      <c r="BL12" s="126"/>
      <c r="BM12" s="96"/>
      <c r="BN12" s="126"/>
      <c r="BO12" s="96"/>
      <c r="BP12" s="12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96"/>
      <c r="DF12" s="96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96"/>
      <c r="EF12" s="96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96"/>
      <c r="FF12" s="96"/>
      <c r="FG12" s="24">
        <v>0</v>
      </c>
      <c r="FH12" s="24">
        <v>0</v>
      </c>
      <c r="FI12" s="24">
        <v>0</v>
      </c>
      <c r="FJ12" s="24">
        <v>0</v>
      </c>
      <c r="FK12" s="24">
        <v>0</v>
      </c>
      <c r="FL12" s="24">
        <v>0</v>
      </c>
      <c r="FM12" s="24">
        <v>0</v>
      </c>
      <c r="FN12" s="24">
        <v>0</v>
      </c>
      <c r="FO12" s="24">
        <v>0</v>
      </c>
      <c r="FP12" s="24">
        <v>0</v>
      </c>
      <c r="FQ12" s="24">
        <v>0</v>
      </c>
      <c r="FR12" s="24">
        <v>0</v>
      </c>
      <c r="FS12" s="24">
        <v>0</v>
      </c>
      <c r="FT12" s="24">
        <v>0</v>
      </c>
      <c r="FU12" s="24">
        <v>0</v>
      </c>
      <c r="FV12" s="24">
        <v>0</v>
      </c>
      <c r="FW12" s="24">
        <v>0</v>
      </c>
      <c r="FX12" s="24">
        <v>0</v>
      </c>
      <c r="FY12" s="126">
        <f t="shared" si="11"/>
        <v>0</v>
      </c>
      <c r="FZ12" s="126">
        <f t="shared" si="12"/>
        <v>0</v>
      </c>
    </row>
    <row r="13" spans="1:182" x14ac:dyDescent="0.25">
      <c r="A13" s="14">
        <v>2</v>
      </c>
      <c r="B13" s="25" t="s">
        <v>51</v>
      </c>
      <c r="C13" s="26">
        <f>SUM(C14:C18)</f>
        <v>324.63160700000003</v>
      </c>
      <c r="D13" s="26">
        <f t="shared" ref="D13:BO13" si="15">SUM(D14:D18)</f>
        <v>1196.96562606206</v>
      </c>
      <c r="E13" s="26">
        <f t="shared" si="15"/>
        <v>1392.7893080000001</v>
      </c>
      <c r="F13" s="26">
        <f t="shared" si="15"/>
        <v>3715.0860176889996</v>
      </c>
      <c r="G13" s="26">
        <f t="shared" si="15"/>
        <v>168.33957900000001</v>
      </c>
      <c r="H13" s="26">
        <f t="shared" si="15"/>
        <v>544.53789154602009</v>
      </c>
      <c r="I13" s="26">
        <f t="shared" si="15"/>
        <v>154.359827</v>
      </c>
      <c r="J13" s="26">
        <f t="shared" si="15"/>
        <v>530.34093514733991</v>
      </c>
      <c r="K13" s="26">
        <f t="shared" si="15"/>
        <v>160.245249</v>
      </c>
      <c r="L13" s="26">
        <f t="shared" si="15"/>
        <v>516.60785507929972</v>
      </c>
      <c r="M13" s="26">
        <f t="shared" si="15"/>
        <v>182.71150299999999</v>
      </c>
      <c r="N13" s="26">
        <f t="shared" si="15"/>
        <v>588.95538116789999</v>
      </c>
      <c r="O13" s="26">
        <f t="shared" si="15"/>
        <v>147.231585</v>
      </c>
      <c r="P13" s="26">
        <f t="shared" si="15"/>
        <v>575.47772492441004</v>
      </c>
      <c r="Q13" s="26">
        <f t="shared" si="15"/>
        <v>150.85973300000001</v>
      </c>
      <c r="R13" s="26">
        <f t="shared" si="15"/>
        <v>543.15102535391986</v>
      </c>
      <c r="S13" s="26">
        <f t="shared" si="15"/>
        <v>162.95544100000001</v>
      </c>
      <c r="T13" s="26">
        <f t="shared" si="15"/>
        <v>718.92023487803021</v>
      </c>
      <c r="U13" s="26">
        <f t="shared" si="15"/>
        <v>152.42745499999998</v>
      </c>
      <c r="V13" s="26">
        <f t="shared" si="15"/>
        <v>606.19545908274984</v>
      </c>
      <c r="W13" s="26">
        <f t="shared" si="15"/>
        <v>198.339778</v>
      </c>
      <c r="X13" s="26">
        <f t="shared" si="15"/>
        <v>624.43715435589968</v>
      </c>
      <c r="Y13" s="26">
        <f t="shared" si="15"/>
        <v>158.18201700000003</v>
      </c>
      <c r="Z13" s="26">
        <f t="shared" si="15"/>
        <v>538.54767920417055</v>
      </c>
      <c r="AA13" s="26">
        <f t="shared" si="15"/>
        <v>150.26102999999998</v>
      </c>
      <c r="AB13" s="26">
        <f t="shared" si="15"/>
        <v>591.29970752485042</v>
      </c>
      <c r="AC13" s="26">
        <f t="shared" si="15"/>
        <v>182.11791100000002</v>
      </c>
      <c r="AD13" s="26">
        <f t="shared" si="15"/>
        <v>829.37023485897987</v>
      </c>
      <c r="AE13" s="27">
        <f t="shared" si="15"/>
        <v>1968.0311079999997</v>
      </c>
      <c r="AF13" s="27">
        <f t="shared" si="15"/>
        <v>7207.841283123571</v>
      </c>
      <c r="AG13" s="26">
        <f t="shared" si="15"/>
        <v>212.62881099999998</v>
      </c>
      <c r="AH13" s="26">
        <f t="shared" si="15"/>
        <v>905.15109086664984</v>
      </c>
      <c r="AI13" s="26">
        <f t="shared" si="15"/>
        <v>194.258397</v>
      </c>
      <c r="AJ13" s="26">
        <f t="shared" si="15"/>
        <v>691.82229153185006</v>
      </c>
      <c r="AK13" s="26">
        <f t="shared" si="15"/>
        <v>196.919803</v>
      </c>
      <c r="AL13" s="26">
        <f t="shared" si="15"/>
        <v>730.73165733162978</v>
      </c>
      <c r="AM13" s="26">
        <f t="shared" si="15"/>
        <v>204.28058699999997</v>
      </c>
      <c r="AN13" s="26">
        <f t="shared" si="15"/>
        <v>771.98600791871991</v>
      </c>
      <c r="AO13" s="26">
        <f t="shared" si="15"/>
        <v>204.70198799999994</v>
      </c>
      <c r="AP13" s="26">
        <f t="shared" si="15"/>
        <v>750.83965128352997</v>
      </c>
      <c r="AQ13" s="26">
        <f t="shared" si="15"/>
        <v>175.96191199999998</v>
      </c>
      <c r="AR13" s="26">
        <f t="shared" si="15"/>
        <v>629.4783987710598</v>
      </c>
      <c r="AS13" s="26">
        <f t="shared" si="15"/>
        <v>187.03859</v>
      </c>
      <c r="AT13" s="26">
        <f t="shared" si="15"/>
        <v>902.4860596568401</v>
      </c>
      <c r="AU13" s="26">
        <f t="shared" si="15"/>
        <v>197.49534600000001</v>
      </c>
      <c r="AV13" s="26">
        <f t="shared" si="15"/>
        <v>858.37580448376013</v>
      </c>
      <c r="AW13" s="26">
        <f t="shared" si="15"/>
        <v>191.05600200000001</v>
      </c>
      <c r="AX13" s="26">
        <f t="shared" si="15"/>
        <v>716.74198043689023</v>
      </c>
      <c r="AY13" s="26">
        <f t="shared" si="15"/>
        <v>208.09616399999996</v>
      </c>
      <c r="AZ13" s="26">
        <f t="shared" si="15"/>
        <v>731.80324576425994</v>
      </c>
      <c r="BA13" s="26">
        <f t="shared" si="15"/>
        <v>198.33567099999999</v>
      </c>
      <c r="BB13" s="26">
        <f t="shared" si="15"/>
        <v>851.13347162636012</v>
      </c>
      <c r="BC13" s="26">
        <f t="shared" si="15"/>
        <v>204.559</v>
      </c>
      <c r="BD13" s="26">
        <f t="shared" si="15"/>
        <v>1212.3254698317601</v>
      </c>
      <c r="BE13" s="95">
        <f t="shared" ref="BE13:BF14" si="16">AG13+AI13+AK13+AM13+AO13+AQ13+AS13+AU13+AW13+AY13+BA13+BC13</f>
        <v>2375.3322709999998</v>
      </c>
      <c r="BF13" s="95">
        <f t="shared" si="16"/>
        <v>9752.8751295033107</v>
      </c>
      <c r="BG13" s="26">
        <f t="shared" si="15"/>
        <v>250.165761</v>
      </c>
      <c r="BH13" s="26">
        <f t="shared" si="15"/>
        <v>1127.86119246202</v>
      </c>
      <c r="BI13" s="26">
        <f t="shared" si="15"/>
        <v>224.817992</v>
      </c>
      <c r="BJ13" s="26">
        <f t="shared" si="15"/>
        <v>866.39144658895998</v>
      </c>
      <c r="BK13" s="26">
        <f t="shared" si="15"/>
        <v>222.592917</v>
      </c>
      <c r="BL13" s="26">
        <f t="shared" si="15"/>
        <v>999.35620500616005</v>
      </c>
      <c r="BM13" s="26">
        <f t="shared" si="15"/>
        <v>242.08579600000002</v>
      </c>
      <c r="BN13" s="26">
        <f t="shared" si="15"/>
        <v>1012.21336657616</v>
      </c>
      <c r="BO13" s="26">
        <f t="shared" si="15"/>
        <v>246.32197100000002</v>
      </c>
      <c r="BP13" s="26">
        <f t="shared" ref="BP13:CL13" si="17">SUM(BP14:BP18)</f>
        <v>1009.69640628831</v>
      </c>
      <c r="BQ13" s="26">
        <f t="shared" si="17"/>
        <v>220.61951900000003</v>
      </c>
      <c r="BR13" s="26">
        <f t="shared" si="17"/>
        <v>934.24913229700996</v>
      </c>
      <c r="BS13" s="26">
        <f t="shared" si="17"/>
        <v>233.53005300000001</v>
      </c>
      <c r="BT13" s="26">
        <f t="shared" si="17"/>
        <v>1278.8944351588602</v>
      </c>
      <c r="BU13" s="26">
        <f t="shared" si="17"/>
        <v>232.48052300000003</v>
      </c>
      <c r="BV13" s="26">
        <f t="shared" si="17"/>
        <v>1309.1027344427998</v>
      </c>
      <c r="BW13" s="26">
        <f t="shared" si="17"/>
        <v>232.85241000000002</v>
      </c>
      <c r="BX13" s="26">
        <f t="shared" si="17"/>
        <v>1089.9129964286101</v>
      </c>
      <c r="BY13" s="26">
        <f t="shared" si="17"/>
        <v>229.44999099999998</v>
      </c>
      <c r="BZ13" s="26">
        <f t="shared" si="17"/>
        <v>1083.021908644</v>
      </c>
      <c r="CA13" s="26">
        <f t="shared" si="17"/>
        <v>249.85562099999996</v>
      </c>
      <c r="CB13" s="26">
        <f t="shared" si="17"/>
        <v>1179.2916350650003</v>
      </c>
      <c r="CC13" s="26">
        <f t="shared" si="17"/>
        <v>276.60788200000002</v>
      </c>
      <c r="CD13" s="26">
        <f t="shared" si="17"/>
        <v>1493.61264240026</v>
      </c>
      <c r="CE13" s="97">
        <f t="shared" ref="CE13:CE33" si="18">BG13+BI13+BK13+BM13+BO13+BQ13+BS13+BU13+BW13+BY13+CA13+CC13</f>
        <v>2861.3804360000004</v>
      </c>
      <c r="CF13" s="97">
        <f t="shared" ref="CF13:CF33" si="19">BH13+BJ13+BL13+BN13+BP13+BR13+BT13+BV13+BX13+BZ13+CB13+CD13</f>
        <v>13383.604101358151</v>
      </c>
      <c r="CG13" s="26">
        <f t="shared" si="17"/>
        <v>322.43049600000001</v>
      </c>
      <c r="CH13" s="26">
        <f t="shared" si="17"/>
        <v>1404.1543371604901</v>
      </c>
      <c r="CI13" s="26">
        <f t="shared" si="17"/>
        <v>261.500877</v>
      </c>
      <c r="CJ13" s="26">
        <f t="shared" si="17"/>
        <v>1579.6781037455398</v>
      </c>
      <c r="CK13" s="26">
        <f t="shared" si="17"/>
        <v>252.13036999999997</v>
      </c>
      <c r="CL13" s="26">
        <f t="shared" si="17"/>
        <v>1195.729634925</v>
      </c>
      <c r="CM13" s="26">
        <f t="shared" ref="CM13:CO13" si="20">SUM(CM14:CM18)</f>
        <v>257.92689299999995</v>
      </c>
      <c r="CN13" s="26">
        <f t="shared" ref="CN13:CW13" si="21">SUM(CN14:CN18)</f>
        <v>1305.4531513719999</v>
      </c>
      <c r="CO13" s="26">
        <f t="shared" si="20"/>
        <v>285.10189200000002</v>
      </c>
      <c r="CP13" s="26">
        <f t="shared" si="21"/>
        <v>1339.6036751748702</v>
      </c>
      <c r="CQ13" s="26">
        <f t="shared" si="21"/>
        <v>263.602689</v>
      </c>
      <c r="CR13" s="26">
        <f t="shared" ref="CR13:CY13" si="22">SUM(CR14:CR18)</f>
        <v>1273.777431518</v>
      </c>
      <c r="CS13" s="26">
        <f t="shared" si="21"/>
        <v>334.61600299999998</v>
      </c>
      <c r="CT13" s="26">
        <f t="shared" si="22"/>
        <v>1823.0904613308001</v>
      </c>
      <c r="CU13" s="26">
        <f t="shared" si="21"/>
        <v>258.96322600000002</v>
      </c>
      <c r="CV13" s="26">
        <f t="shared" si="22"/>
        <v>1506.1573838203299</v>
      </c>
      <c r="CW13" s="26">
        <f t="shared" si="21"/>
        <v>255.77119999999999</v>
      </c>
      <c r="CX13" s="26">
        <f t="shared" si="22"/>
        <v>1385.1866702075399</v>
      </c>
      <c r="CY13" s="26">
        <f t="shared" si="22"/>
        <v>345.25206300000002</v>
      </c>
      <c r="CZ13" s="26">
        <f t="shared" ref="CZ13:DA13" si="23">SUM(CZ14:CZ18)</f>
        <v>1460.57084644464</v>
      </c>
      <c r="DA13" s="26">
        <f t="shared" si="23"/>
        <v>269.262652</v>
      </c>
      <c r="DB13" s="26">
        <f t="shared" ref="DB13:DC13" si="24">SUM(DB14:DB18)</f>
        <v>1425.9171232180001</v>
      </c>
      <c r="DC13" s="26">
        <f t="shared" si="24"/>
        <v>295.20677799999999</v>
      </c>
      <c r="DD13" s="26">
        <f t="shared" ref="DD13" si="25">SUM(DD14:DD18)</f>
        <v>1930.6675739500001</v>
      </c>
      <c r="DE13" s="97">
        <f t="shared" ref="DE13:DF14" si="26">CG13+CI13+CK13+CM13+CO13+CQ13+CS13+CU13+CW13+CY13+DA13+DC13</f>
        <v>3401.7651390000001</v>
      </c>
      <c r="DF13" s="97">
        <f t="shared" si="26"/>
        <v>17629.986392867209</v>
      </c>
      <c r="DG13" s="26">
        <f t="shared" ref="DG13:DH13" si="27">SUM(DG14:DG18)</f>
        <v>530.53111299999989</v>
      </c>
      <c r="DH13" s="26">
        <f t="shared" si="27"/>
        <v>1435.5043031580001</v>
      </c>
      <c r="DI13" s="26">
        <f t="shared" ref="DI13:DJ13" si="28">SUM(DI14:DI18)</f>
        <v>252.33862100000002</v>
      </c>
      <c r="DJ13" s="26">
        <f t="shared" si="28"/>
        <v>1811.411999593</v>
      </c>
      <c r="DK13" s="26">
        <f t="shared" ref="DK13:DL13" si="29">SUM(DK14:DK18)</f>
        <v>309.758557</v>
      </c>
      <c r="DL13" s="26">
        <f t="shared" si="29"/>
        <v>1663.3018790819999</v>
      </c>
      <c r="DM13" s="26">
        <f t="shared" ref="DM13:DN13" si="30">SUM(DM14:DM18)</f>
        <v>266.39945299999999</v>
      </c>
      <c r="DN13" s="26">
        <f t="shared" si="30"/>
        <v>1524.4742258639999</v>
      </c>
      <c r="DO13" s="26">
        <f t="shared" ref="DO13:DP13" si="31">SUM(DO14:DO18)</f>
        <v>340.83074999999997</v>
      </c>
      <c r="DP13" s="26">
        <f t="shared" si="31"/>
        <v>1372.3688993599999</v>
      </c>
      <c r="DQ13" s="26">
        <f t="shared" ref="DQ13:DZ13" si="32">SUM(DQ14:DQ18)</f>
        <v>271.57108499999998</v>
      </c>
      <c r="DR13" s="26">
        <f t="shared" si="32"/>
        <v>1267.7805099170002</v>
      </c>
      <c r="DS13" s="26">
        <f t="shared" si="32"/>
        <v>245.55319200000002</v>
      </c>
      <c r="DT13" s="26">
        <f t="shared" si="32"/>
        <v>1495.141656194</v>
      </c>
      <c r="DU13" s="26">
        <f t="shared" si="32"/>
        <v>253.87046699999999</v>
      </c>
      <c r="DV13" s="26">
        <f t="shared" si="32"/>
        <v>1536.5548594460001</v>
      </c>
      <c r="DW13" s="26">
        <f t="shared" si="32"/>
        <v>325.26730100000003</v>
      </c>
      <c r="DX13" s="26">
        <f t="shared" si="32"/>
        <v>1820.0825987340002</v>
      </c>
      <c r="DY13" s="26">
        <f t="shared" si="32"/>
        <v>283.11115100000001</v>
      </c>
      <c r="DZ13" s="26">
        <f t="shared" si="32"/>
        <v>1599.7518250410001</v>
      </c>
      <c r="EA13" s="26">
        <f t="shared" ref="EA13:ED13" si="33">SUM(EA14:EA18)</f>
        <v>213.397133</v>
      </c>
      <c r="EB13" s="26">
        <f t="shared" si="33"/>
        <v>1146.562320914381</v>
      </c>
      <c r="EC13" s="26">
        <f t="shared" si="33"/>
        <v>333.56642799999997</v>
      </c>
      <c r="ED13" s="26">
        <f t="shared" si="33"/>
        <v>2359.8485401948501</v>
      </c>
      <c r="EE13" s="97">
        <f t="shared" ref="EE13:EE33" si="34">DG13+DI13+DK13+DM13+DO13+DQ13+DS13+DU13+DW13+DY13+EA13+EC13</f>
        <v>3626.1952510000001</v>
      </c>
      <c r="EF13" s="97">
        <f t="shared" ref="EF13:EF33" si="35">DH13+DJ13+DL13+DN13+DP13+DR13+DT13+DV13+DX13+DZ13+EB13+ED13</f>
        <v>19032.783617498229</v>
      </c>
      <c r="EG13" s="26">
        <f t="shared" ref="EG13:EJ13" si="36">SUM(EG14:EG18)</f>
        <v>253.65815999999998</v>
      </c>
      <c r="EH13" s="26">
        <f t="shared" si="36"/>
        <v>1625.8882487919202</v>
      </c>
      <c r="EI13" s="26">
        <f t="shared" si="36"/>
        <v>372.264409</v>
      </c>
      <c r="EJ13" s="26">
        <f t="shared" si="36"/>
        <v>1943.7752291464999</v>
      </c>
      <c r="EK13" s="26">
        <f t="shared" ref="EK13:FD13" si="37">SUM(EK14:EK18)</f>
        <v>317.22701899999998</v>
      </c>
      <c r="EL13" s="26">
        <f t="shared" si="37"/>
        <v>1596.6068267376399</v>
      </c>
      <c r="EM13" s="26">
        <f t="shared" si="37"/>
        <v>262.14929799999999</v>
      </c>
      <c r="EN13" s="26">
        <f t="shared" si="37"/>
        <v>1495.9676049269999</v>
      </c>
      <c r="EO13" s="26">
        <f t="shared" si="37"/>
        <v>336.81304900000003</v>
      </c>
      <c r="EP13" s="26">
        <f t="shared" si="37"/>
        <v>1697.4414339994798</v>
      </c>
      <c r="EQ13" s="26">
        <f t="shared" si="37"/>
        <v>253.33478500000001</v>
      </c>
      <c r="ER13" s="26">
        <f t="shared" si="37"/>
        <v>1591.20670051919</v>
      </c>
      <c r="ES13" s="26">
        <f t="shared" si="37"/>
        <v>342.34673100000003</v>
      </c>
      <c r="ET13" s="26">
        <f t="shared" si="37"/>
        <v>1934.6091903348699</v>
      </c>
      <c r="EU13" s="26">
        <f t="shared" si="37"/>
        <v>311.23371299999997</v>
      </c>
      <c r="EV13" s="26">
        <f t="shared" si="37"/>
        <v>1709.13976123674</v>
      </c>
      <c r="EW13" s="26">
        <f t="shared" si="37"/>
        <v>320.08979700000003</v>
      </c>
      <c r="EX13" s="26">
        <f t="shared" si="37"/>
        <v>1925.0975636799499</v>
      </c>
      <c r="EY13" s="26">
        <f t="shared" si="37"/>
        <v>379.88789000000003</v>
      </c>
      <c r="EZ13" s="26">
        <f t="shared" si="37"/>
        <v>2125.8362580379999</v>
      </c>
      <c r="FA13" s="26">
        <f t="shared" si="37"/>
        <v>284.38743099999999</v>
      </c>
      <c r="FB13" s="26">
        <f t="shared" si="37"/>
        <v>1869.2777455881501</v>
      </c>
      <c r="FC13" s="26">
        <f t="shared" si="37"/>
        <v>388.56713100000002</v>
      </c>
      <c r="FD13" s="26">
        <f t="shared" si="37"/>
        <v>2209.7002536141899</v>
      </c>
      <c r="FE13" s="97">
        <f t="shared" si="13"/>
        <v>3821.9594130000005</v>
      </c>
      <c r="FF13" s="97">
        <f t="shared" si="14"/>
        <v>21724.546816613627</v>
      </c>
      <c r="FG13" s="26">
        <f t="shared" ref="FG13:FH13" si="38">SUM(FG14:FG18)</f>
        <v>344.60530700000004</v>
      </c>
      <c r="FH13" s="26">
        <f t="shared" si="38"/>
        <v>2154.7315628483802</v>
      </c>
      <c r="FI13" s="26">
        <f t="shared" ref="FI13:FX13" si="39">SUM(FI14:FI18)</f>
        <v>508.05935099999999</v>
      </c>
      <c r="FJ13" s="26">
        <f t="shared" si="39"/>
        <v>2331.0459372210398</v>
      </c>
      <c r="FK13" s="26">
        <f t="shared" si="39"/>
        <v>376.04819600000002</v>
      </c>
      <c r="FL13" s="26">
        <f t="shared" si="39"/>
        <v>2230.10633756075</v>
      </c>
      <c r="FM13" s="26">
        <f t="shared" si="39"/>
        <v>421.993427</v>
      </c>
      <c r="FN13" s="26">
        <f t="shared" si="39"/>
        <v>2319.5037461591101</v>
      </c>
      <c r="FO13" s="26">
        <f t="shared" si="39"/>
        <v>419.99269100000004</v>
      </c>
      <c r="FP13" s="26">
        <f t="shared" si="39"/>
        <v>2403.6962065590001</v>
      </c>
      <c r="FQ13" s="26">
        <f t="shared" si="39"/>
        <v>391.537374</v>
      </c>
      <c r="FR13" s="26">
        <f t="shared" si="39"/>
        <v>2330.3275440990001</v>
      </c>
      <c r="FS13" s="26">
        <f t="shared" si="39"/>
        <v>443.86787900000002</v>
      </c>
      <c r="FT13" s="26">
        <f t="shared" si="39"/>
        <v>2587.757964207</v>
      </c>
      <c r="FU13" s="26">
        <f t="shared" si="39"/>
        <v>360.37390400000004</v>
      </c>
      <c r="FV13" s="26">
        <f t="shared" si="39"/>
        <v>2609.4340839179995</v>
      </c>
      <c r="FW13" s="26">
        <f t="shared" si="39"/>
        <v>387.21176700000001</v>
      </c>
      <c r="FX13" s="26">
        <f t="shared" si="39"/>
        <v>2938.584350913</v>
      </c>
      <c r="FY13" s="27">
        <f t="shared" si="11"/>
        <v>3653.6898959999999</v>
      </c>
      <c r="FZ13" s="27">
        <f t="shared" si="12"/>
        <v>21905.18773348528</v>
      </c>
    </row>
    <row r="14" spans="1:182" s="32" customFormat="1" x14ac:dyDescent="0.25">
      <c r="A14" s="28">
        <v>2.1</v>
      </c>
      <c r="B14" s="142" t="s">
        <v>124</v>
      </c>
      <c r="C14" s="16">
        <v>168.43365700000001</v>
      </c>
      <c r="D14" s="16">
        <v>61.430836502410003</v>
      </c>
      <c r="E14" s="16">
        <v>717.46299399999998</v>
      </c>
      <c r="F14" s="16">
        <v>185.975828931</v>
      </c>
      <c r="G14" s="16">
        <v>72.307287000000002</v>
      </c>
      <c r="H14" s="16">
        <v>19.402436694470001</v>
      </c>
      <c r="I14" s="16">
        <v>66.624326999999994</v>
      </c>
      <c r="J14" s="16">
        <v>16.593798841680002</v>
      </c>
      <c r="K14" s="16">
        <v>72.470759999999999</v>
      </c>
      <c r="L14" s="16">
        <v>18.456964270259668</v>
      </c>
      <c r="M14" s="16">
        <v>78.049721000000005</v>
      </c>
      <c r="N14" s="16">
        <v>21.698609266189997</v>
      </c>
      <c r="O14" s="29">
        <v>74.684499000000002</v>
      </c>
      <c r="P14" s="29">
        <v>42.87342448319</v>
      </c>
      <c r="Q14" s="16">
        <v>75.347683000000004</v>
      </c>
      <c r="R14" s="16">
        <v>13.566505038479889</v>
      </c>
      <c r="S14" s="16">
        <v>81.271247000000002</v>
      </c>
      <c r="T14" s="16">
        <v>13.294655197000001</v>
      </c>
      <c r="U14" s="30">
        <v>78.123638999999997</v>
      </c>
      <c r="V14" s="16">
        <v>16.757747478399601</v>
      </c>
      <c r="W14" s="30">
        <v>90.513391999999996</v>
      </c>
      <c r="X14" s="16">
        <v>22.752385585250003</v>
      </c>
      <c r="Y14" s="30">
        <v>86.455843000000002</v>
      </c>
      <c r="Z14" s="16">
        <v>24.047939945100524</v>
      </c>
      <c r="AA14" s="30">
        <v>81.186464999999998</v>
      </c>
      <c r="AB14" s="16">
        <v>27.149878543070209</v>
      </c>
      <c r="AC14" s="30">
        <v>92.247523999999999</v>
      </c>
      <c r="AD14" s="16">
        <v>50.038516698560009</v>
      </c>
      <c r="AE14" s="20">
        <f>G14+I14+K14+M14+O14+Q14+S14+U14+W14+Y14+AA14+AC14</f>
        <v>949.28238699999997</v>
      </c>
      <c r="AF14" s="20">
        <f>H14+J14+L14+N14+P14+R14+T14+V14+X14+Z14+AB14+AD14</f>
        <v>286.6328620416499</v>
      </c>
      <c r="AG14" s="21">
        <v>109.800111</v>
      </c>
      <c r="AH14" s="21">
        <v>60.743203778599998</v>
      </c>
      <c r="AI14" s="16">
        <v>108.149512</v>
      </c>
      <c r="AJ14" s="16">
        <v>49.790731356110008</v>
      </c>
      <c r="AK14" s="16">
        <v>106.758398</v>
      </c>
      <c r="AL14" s="16">
        <v>44.143281183389973</v>
      </c>
      <c r="AM14" s="16">
        <v>114.50408100000001</v>
      </c>
      <c r="AN14" s="16">
        <v>45.562305036010031</v>
      </c>
      <c r="AO14" s="16">
        <v>110.94498399999998</v>
      </c>
      <c r="AP14" s="16">
        <v>41.132689176700005</v>
      </c>
      <c r="AQ14" s="16">
        <v>93.147128999999993</v>
      </c>
      <c r="AR14" s="16">
        <v>28.392108925800002</v>
      </c>
      <c r="AS14" s="16">
        <v>105.650999</v>
      </c>
      <c r="AT14" s="16">
        <v>40.233028895340006</v>
      </c>
      <c r="AU14" s="16">
        <v>111.782549</v>
      </c>
      <c r="AV14" s="16">
        <v>49.1816005684</v>
      </c>
      <c r="AW14" s="16">
        <v>113.752486</v>
      </c>
      <c r="AX14" s="16">
        <v>53.772862358809974</v>
      </c>
      <c r="AY14" s="16">
        <v>120.30736899999999</v>
      </c>
      <c r="AZ14" s="16">
        <v>55.730030495809999</v>
      </c>
      <c r="BA14" s="16">
        <v>101.483144</v>
      </c>
      <c r="BB14" s="16">
        <v>45.723076939199991</v>
      </c>
      <c r="BC14" s="16">
        <v>101.897581</v>
      </c>
      <c r="BD14" s="16">
        <v>45.242015834379998</v>
      </c>
      <c r="BE14" s="23">
        <f t="shared" si="16"/>
        <v>1298.178343</v>
      </c>
      <c r="BF14" s="23">
        <f t="shared" si="16"/>
        <v>559.64693454855001</v>
      </c>
      <c r="BG14" s="16">
        <v>137.16067200000001</v>
      </c>
      <c r="BH14" s="16">
        <v>85.306854791000006</v>
      </c>
      <c r="BI14" s="16">
        <v>120.85139700000001</v>
      </c>
      <c r="BJ14" s="16">
        <v>52.074170182000003</v>
      </c>
      <c r="BK14" s="16">
        <v>117.80005300000001</v>
      </c>
      <c r="BL14" s="16">
        <v>70.029539068999995</v>
      </c>
      <c r="BM14" s="16">
        <v>126.58289000000001</v>
      </c>
      <c r="BN14" s="16">
        <v>68.057320468</v>
      </c>
      <c r="BO14" s="16">
        <v>128.305836</v>
      </c>
      <c r="BP14" s="16">
        <v>73.084927191999995</v>
      </c>
      <c r="BQ14" s="24">
        <v>108.529189</v>
      </c>
      <c r="BR14" s="16">
        <v>64.110424898999995</v>
      </c>
      <c r="BS14" s="24">
        <v>119.111823</v>
      </c>
      <c r="BT14" s="16">
        <v>72.130746877000007</v>
      </c>
      <c r="BU14" s="24">
        <v>125.050338</v>
      </c>
      <c r="BV14" s="16">
        <v>95.325041241999998</v>
      </c>
      <c r="BW14" s="24">
        <v>129.050309</v>
      </c>
      <c r="BX14" s="16">
        <v>76.13292254688001</v>
      </c>
      <c r="BY14" s="24">
        <v>125.544684</v>
      </c>
      <c r="BZ14" s="21">
        <v>54.138643621999996</v>
      </c>
      <c r="CA14" s="24">
        <v>127.06295299999999</v>
      </c>
      <c r="CB14" s="21">
        <v>72.157570062000005</v>
      </c>
      <c r="CC14" s="24">
        <v>129.84999400000001</v>
      </c>
      <c r="CD14" s="21">
        <v>79.714990050570009</v>
      </c>
      <c r="CE14" s="96">
        <f t="shared" si="18"/>
        <v>1494.9001379999997</v>
      </c>
      <c r="CF14" s="96">
        <f t="shared" si="19"/>
        <v>862.26315100145007</v>
      </c>
      <c r="CG14" s="24">
        <v>168.202641</v>
      </c>
      <c r="CH14" s="21">
        <v>139.02922459503998</v>
      </c>
      <c r="CI14" s="24">
        <v>144.150879</v>
      </c>
      <c r="CJ14" s="21">
        <v>83.156057607889991</v>
      </c>
      <c r="CK14" s="24">
        <v>134.47118399999999</v>
      </c>
      <c r="CL14" s="21">
        <v>82.413061724000002</v>
      </c>
      <c r="CM14" s="24">
        <v>122.045479</v>
      </c>
      <c r="CN14" s="21">
        <v>70.995383329000006</v>
      </c>
      <c r="CO14" s="24">
        <v>141.68316200000001</v>
      </c>
      <c r="CP14" s="21">
        <v>69.060283169000002</v>
      </c>
      <c r="CQ14" s="24">
        <v>121.815225</v>
      </c>
      <c r="CR14" s="21">
        <v>51.809318832000002</v>
      </c>
      <c r="CS14" s="21">
        <v>154.883531</v>
      </c>
      <c r="CT14" s="21">
        <v>103.58117980718001</v>
      </c>
      <c r="CU14" s="21">
        <v>136.12724800000001</v>
      </c>
      <c r="CV14" s="21">
        <v>68.828545128740004</v>
      </c>
      <c r="CW14" s="21">
        <v>136.677863</v>
      </c>
      <c r="CX14" s="21">
        <v>59.849417976870001</v>
      </c>
      <c r="CY14" s="21">
        <v>150.88343800000001</v>
      </c>
      <c r="CZ14" s="21">
        <v>94.053423582950003</v>
      </c>
      <c r="DA14" s="21">
        <v>139.81167400000001</v>
      </c>
      <c r="DB14" s="21">
        <v>88.688829354000006</v>
      </c>
      <c r="DC14" s="21">
        <v>124.368509</v>
      </c>
      <c r="DD14" s="21">
        <v>79.265565718000005</v>
      </c>
      <c r="DE14" s="96">
        <f t="shared" si="26"/>
        <v>1675.1208330000002</v>
      </c>
      <c r="DF14" s="96">
        <f t="shared" si="26"/>
        <v>990.73029082466996</v>
      </c>
      <c r="DG14" s="21">
        <v>230.921875</v>
      </c>
      <c r="DH14" s="21">
        <v>189.68417920799999</v>
      </c>
      <c r="DI14" s="21">
        <v>115.203115</v>
      </c>
      <c r="DJ14" s="21">
        <v>142.21678757800001</v>
      </c>
      <c r="DK14" s="21">
        <v>136.95476600000001</v>
      </c>
      <c r="DL14" s="21">
        <v>117.439800589</v>
      </c>
      <c r="DM14" s="21">
        <v>117.909558</v>
      </c>
      <c r="DN14" s="21">
        <v>89.437802992000002</v>
      </c>
      <c r="DO14" s="21">
        <v>119.201595</v>
      </c>
      <c r="DP14" s="21">
        <v>82.731638636</v>
      </c>
      <c r="DQ14" s="21">
        <v>105.386607</v>
      </c>
      <c r="DR14" s="21">
        <v>61.968389621</v>
      </c>
      <c r="DS14" s="21">
        <v>95.883379000000005</v>
      </c>
      <c r="DT14" s="21">
        <v>55.065721164000003</v>
      </c>
      <c r="DU14" s="21">
        <v>92.470153999999994</v>
      </c>
      <c r="DV14" s="21">
        <v>43.818960386999997</v>
      </c>
      <c r="DW14" s="21">
        <v>101.35456600000001</v>
      </c>
      <c r="DX14" s="21">
        <v>81.323661993000002</v>
      </c>
      <c r="DY14" s="21">
        <v>121.928096</v>
      </c>
      <c r="DZ14" s="21">
        <v>84.433233225999999</v>
      </c>
      <c r="EA14" s="21">
        <v>83.181051999999994</v>
      </c>
      <c r="EB14" s="21">
        <v>47.373841205975801</v>
      </c>
      <c r="EC14" s="21">
        <v>112.29222799999999</v>
      </c>
      <c r="ED14" s="21">
        <v>110.14102062968</v>
      </c>
      <c r="EE14" s="96">
        <f t="shared" si="34"/>
        <v>1432.686991</v>
      </c>
      <c r="EF14" s="96">
        <f t="shared" si="35"/>
        <v>1105.6350372296558</v>
      </c>
      <c r="EG14" s="21">
        <v>96.757137</v>
      </c>
      <c r="EH14" s="21">
        <v>53.494588078230002</v>
      </c>
      <c r="EI14" s="21">
        <v>133.44998000000001</v>
      </c>
      <c r="EJ14" s="21">
        <v>162.01426866047001</v>
      </c>
      <c r="EK14" s="21">
        <v>114.480062</v>
      </c>
      <c r="EL14" s="21">
        <v>81.244785502200003</v>
      </c>
      <c r="EM14" s="21">
        <v>97.697367999999997</v>
      </c>
      <c r="EN14" s="21">
        <v>73.358156656999995</v>
      </c>
      <c r="EO14" s="21">
        <v>72.151204000000007</v>
      </c>
      <c r="EP14" s="21">
        <v>103.71456271559001</v>
      </c>
      <c r="EQ14" s="21">
        <v>78.033710999999997</v>
      </c>
      <c r="ER14" s="21">
        <v>61.731478496450002</v>
      </c>
      <c r="ES14" s="21">
        <v>119.036376</v>
      </c>
      <c r="ET14" s="21">
        <v>75.453490655569993</v>
      </c>
      <c r="EU14" s="21">
        <v>111.767467</v>
      </c>
      <c r="EV14" s="21">
        <v>97.16125792842</v>
      </c>
      <c r="EW14" s="21">
        <v>108.06157399999999</v>
      </c>
      <c r="EX14" s="21">
        <v>148.82802045177999</v>
      </c>
      <c r="EY14" s="21">
        <v>110.827309</v>
      </c>
      <c r="EZ14" s="21">
        <v>178.96155713800002</v>
      </c>
      <c r="FA14" s="21">
        <v>65.055121999999997</v>
      </c>
      <c r="FB14" s="21">
        <v>129.29628242282999</v>
      </c>
      <c r="FC14" s="21">
        <v>139.60867500000001</v>
      </c>
      <c r="FD14" s="21">
        <v>153.63604853698001</v>
      </c>
      <c r="FE14" s="96">
        <f t="shared" si="13"/>
        <v>1246.9259849999999</v>
      </c>
      <c r="FF14" s="96">
        <f t="shared" si="14"/>
        <v>1318.8944972435202</v>
      </c>
      <c r="FG14" s="21">
        <v>111.954694</v>
      </c>
      <c r="FH14" s="21">
        <v>111.18105258138</v>
      </c>
      <c r="FI14" s="21">
        <v>226.80169000000001</v>
      </c>
      <c r="FJ14" s="21">
        <v>410.11485820717002</v>
      </c>
      <c r="FK14" s="21">
        <v>122.22399</v>
      </c>
      <c r="FL14" s="21">
        <v>230.12877948222999</v>
      </c>
      <c r="FM14" s="21">
        <v>125.99682199999999</v>
      </c>
      <c r="FN14" s="21">
        <v>125.12058788874</v>
      </c>
      <c r="FO14" s="21">
        <v>116.245529</v>
      </c>
      <c r="FP14" s="21">
        <v>96.624643505999998</v>
      </c>
      <c r="FQ14" s="21">
        <v>117.03978600000001</v>
      </c>
      <c r="FR14" s="21">
        <v>128.05074650500001</v>
      </c>
      <c r="FS14" s="21">
        <v>184.371711</v>
      </c>
      <c r="FT14" s="21">
        <v>254.61825258299999</v>
      </c>
      <c r="FU14" s="21">
        <v>106.564408</v>
      </c>
      <c r="FV14" s="21">
        <v>94.595603135999994</v>
      </c>
      <c r="FW14" s="21">
        <v>115.76739000000001</v>
      </c>
      <c r="FX14" s="21">
        <v>206.70448712699999</v>
      </c>
      <c r="FY14" s="126">
        <f t="shared" si="11"/>
        <v>1226.9660200000001</v>
      </c>
      <c r="FZ14" s="126">
        <f t="shared" si="12"/>
        <v>1657.13901101652</v>
      </c>
    </row>
    <row r="15" spans="1:182" s="32" customFormat="1" x14ac:dyDescent="0.25">
      <c r="A15" s="28">
        <v>2.2000000000000002</v>
      </c>
      <c r="B15" s="143" t="s">
        <v>125</v>
      </c>
      <c r="C15" s="16">
        <v>3.3307190000000002</v>
      </c>
      <c r="D15" s="16">
        <v>57.803444869639996</v>
      </c>
      <c r="E15" s="16">
        <v>24.284589</v>
      </c>
      <c r="F15" s="16">
        <v>503.77280198199998</v>
      </c>
      <c r="G15" s="16">
        <v>3.7962729999999998</v>
      </c>
      <c r="H15" s="16">
        <v>71.130505002539991</v>
      </c>
      <c r="I15" s="16">
        <v>4.3943570000000003</v>
      </c>
      <c r="J15" s="16">
        <v>79.79915469801</v>
      </c>
      <c r="K15" s="16">
        <v>4.989554</v>
      </c>
      <c r="L15" s="16">
        <v>95.968947546880003</v>
      </c>
      <c r="M15" s="16">
        <v>5.6076600000000001</v>
      </c>
      <c r="N15" s="16">
        <v>103.15725543872999</v>
      </c>
      <c r="O15" s="29">
        <v>6.2012349999999996</v>
      </c>
      <c r="P15" s="29">
        <v>105.03996372789999</v>
      </c>
      <c r="Q15" s="16">
        <v>6.7802519999999999</v>
      </c>
      <c r="R15" s="16">
        <v>110.36550214965</v>
      </c>
      <c r="S15" s="16">
        <v>7.4164240000000001</v>
      </c>
      <c r="T15" s="16">
        <v>134.73874503280001</v>
      </c>
      <c r="U15" s="30">
        <v>8.3201800000000006</v>
      </c>
      <c r="V15" s="16">
        <v>149.01465679673026</v>
      </c>
      <c r="W15" s="30">
        <v>9.0958620000000003</v>
      </c>
      <c r="X15" s="16">
        <v>153.06503909528996</v>
      </c>
      <c r="Y15" s="30">
        <v>9.8972540000000002</v>
      </c>
      <c r="Z15" s="16">
        <v>150.67027669890021</v>
      </c>
      <c r="AA15" s="30">
        <v>10.509237000000001</v>
      </c>
      <c r="AB15" s="16">
        <v>162.56148666901029</v>
      </c>
      <c r="AC15" s="30">
        <v>11.379806</v>
      </c>
      <c r="AD15" s="16">
        <v>164.32625504075</v>
      </c>
      <c r="AE15" s="20">
        <f t="shared" ref="AE15:AE19" si="40">G15+I15+K15+M15+O15+Q15+S15+U15+W15+Y15+AA15+AC15</f>
        <v>88.388094000000009</v>
      </c>
      <c r="AF15" s="20">
        <f t="shared" ref="AF15:AF19" si="41">H15+J15+L15+N15+P15+R15+T15+V15+X15+Z15+AB15+AD15</f>
        <v>1479.8377878971908</v>
      </c>
      <c r="AG15" s="21">
        <v>12.158215999999999</v>
      </c>
      <c r="AH15" s="21">
        <v>165.97245408669997</v>
      </c>
      <c r="AI15" s="16">
        <v>13.105313000000004</v>
      </c>
      <c r="AJ15" s="16">
        <v>181.18991149632001</v>
      </c>
      <c r="AK15" s="16">
        <v>13.985061</v>
      </c>
      <c r="AL15" s="16">
        <v>195.15118280637</v>
      </c>
      <c r="AM15" s="16">
        <v>15.072700000000003</v>
      </c>
      <c r="AN15" s="16">
        <v>199.74561921018005</v>
      </c>
      <c r="AO15" s="16">
        <v>15.871799000000001</v>
      </c>
      <c r="AP15" s="16">
        <v>212.15399464209003</v>
      </c>
      <c r="AQ15" s="16">
        <v>16.744326999999995</v>
      </c>
      <c r="AR15" s="16">
        <v>217.17626288750986</v>
      </c>
      <c r="AS15" s="16">
        <v>17.830492</v>
      </c>
      <c r="AT15" s="16">
        <v>237.05708818959999</v>
      </c>
      <c r="AU15" s="16">
        <v>18.790531000000001</v>
      </c>
      <c r="AV15" s="16">
        <v>248.36613174905</v>
      </c>
      <c r="AW15" s="16">
        <v>20.095762000000001</v>
      </c>
      <c r="AX15" s="16">
        <v>260.66968749392009</v>
      </c>
      <c r="AY15" s="16">
        <v>21.401595</v>
      </c>
      <c r="AZ15" s="16">
        <v>285.07241533365999</v>
      </c>
      <c r="BA15" s="16">
        <v>22.464310000000001</v>
      </c>
      <c r="BB15" s="16">
        <v>280.47173738285005</v>
      </c>
      <c r="BC15" s="16">
        <v>23.52542</v>
      </c>
      <c r="BD15" s="16">
        <v>305.98660062378002</v>
      </c>
      <c r="BE15" s="23">
        <f t="shared" ref="BE15:BE20" si="42">AG15+AI15+AK15+AM15+AO15+AQ15+AS15+AU15+AW15+AY15+BA15+BC15</f>
        <v>211.045526</v>
      </c>
      <c r="BF15" s="23">
        <f t="shared" ref="BF15:BF20" si="43">AH15+AJ15+AL15+AN15+AP15+AR15+AT15+AV15+AX15+AZ15+BB15+BD15</f>
        <v>2789.0130859020301</v>
      </c>
      <c r="BG15" s="21">
        <v>24.264598999999997</v>
      </c>
      <c r="BH15" s="16">
        <v>301.79846747550999</v>
      </c>
      <c r="BI15" s="21">
        <v>25.920498000000002</v>
      </c>
      <c r="BJ15" s="16">
        <v>315.77693415197996</v>
      </c>
      <c r="BK15" s="21">
        <v>26.610714000000002</v>
      </c>
      <c r="BL15" s="16">
        <v>331.64230496808</v>
      </c>
      <c r="BM15" s="21">
        <v>27.721771</v>
      </c>
      <c r="BN15" s="16">
        <v>336.44217455814004</v>
      </c>
      <c r="BO15" s="16">
        <v>29.282000999999998</v>
      </c>
      <c r="BP15" s="16">
        <v>352.54525419006001</v>
      </c>
      <c r="BQ15" s="24">
        <v>37.009914000000002</v>
      </c>
      <c r="BR15" s="16">
        <v>399.85309485489995</v>
      </c>
      <c r="BS15" s="24">
        <v>38.721772000000001</v>
      </c>
      <c r="BT15" s="16">
        <v>427.64887386242998</v>
      </c>
      <c r="BU15" s="24">
        <v>39.537444000000001</v>
      </c>
      <c r="BV15" s="16">
        <v>437.1973145819</v>
      </c>
      <c r="BW15" s="24">
        <v>41.471530999999999</v>
      </c>
      <c r="BX15" s="16">
        <v>471.97747450053998</v>
      </c>
      <c r="BY15" s="24">
        <v>42.718474999999998</v>
      </c>
      <c r="BZ15" s="21">
        <v>471.81094168099997</v>
      </c>
      <c r="CA15" s="24">
        <v>43.375973999999999</v>
      </c>
      <c r="CB15" s="21">
        <v>462.04327041200014</v>
      </c>
      <c r="CC15" s="24">
        <v>44.399569</v>
      </c>
      <c r="CD15" s="21">
        <v>485.84420805625001</v>
      </c>
      <c r="CE15" s="96">
        <f t="shared" si="18"/>
        <v>421.03426200000001</v>
      </c>
      <c r="CF15" s="96">
        <f t="shared" si="19"/>
        <v>4794.5803132927895</v>
      </c>
      <c r="CG15" s="24">
        <v>45.727034000000003</v>
      </c>
      <c r="CH15" s="21">
        <v>487.43533616000002</v>
      </c>
      <c r="CI15" s="24">
        <v>46.600918</v>
      </c>
      <c r="CJ15" s="21">
        <v>495.49934901699999</v>
      </c>
      <c r="CK15" s="24">
        <v>47.677796999999998</v>
      </c>
      <c r="CL15" s="21">
        <v>493.868101712</v>
      </c>
      <c r="CM15" s="24">
        <v>49.998126999999997</v>
      </c>
      <c r="CN15" s="21">
        <v>513.68331694799997</v>
      </c>
      <c r="CO15" s="24">
        <v>52.021245999999998</v>
      </c>
      <c r="CP15" s="21">
        <v>509.76211361899999</v>
      </c>
      <c r="CQ15" s="24">
        <v>51.877474999999997</v>
      </c>
      <c r="CR15" s="21">
        <v>509.66494248499998</v>
      </c>
      <c r="CS15" s="21">
        <v>51.587750999999997</v>
      </c>
      <c r="CT15" s="21">
        <v>522.26774638500001</v>
      </c>
      <c r="CU15" s="21">
        <v>52.230975999999998</v>
      </c>
      <c r="CV15" s="21">
        <v>527.92193740799996</v>
      </c>
      <c r="CW15" s="21">
        <v>53.145153000000001</v>
      </c>
      <c r="CX15" s="21">
        <v>541.71420197099997</v>
      </c>
      <c r="CY15" s="21">
        <v>53.607847999999997</v>
      </c>
      <c r="CZ15" s="21">
        <v>551.07957161000002</v>
      </c>
      <c r="DA15" s="21">
        <v>54.098878999999997</v>
      </c>
      <c r="DB15" s="21">
        <v>550.12954359299999</v>
      </c>
      <c r="DC15" s="21">
        <v>52.375835000000002</v>
      </c>
      <c r="DD15" s="21">
        <v>550.23440195700005</v>
      </c>
      <c r="DE15" s="96">
        <f t="shared" ref="DE15:DE27" si="44">CG15+CI15+CK15+CM15+CO15+CQ15+CS15+CU15+CW15+CY15+DA15+DC15</f>
        <v>610.94903899999997</v>
      </c>
      <c r="DF15" s="96">
        <f t="shared" ref="DF15:DF27" si="45">CH15+CJ15+CL15+CN15+CP15+CR15+CT15+CV15+CX15+CZ15+DB15+DD15</f>
        <v>6253.2605628649999</v>
      </c>
      <c r="DG15" s="1">
        <v>41.364561000000002</v>
      </c>
      <c r="DH15" s="1">
        <v>353.51113100499998</v>
      </c>
      <c r="DI15" s="21">
        <v>40.715752000000002</v>
      </c>
      <c r="DJ15" s="21">
        <v>354.00098613699998</v>
      </c>
      <c r="DK15" s="21">
        <v>43.102148999999997</v>
      </c>
      <c r="DL15" s="21">
        <v>436.41398307200001</v>
      </c>
      <c r="DM15" s="21">
        <v>46.527251999999997</v>
      </c>
      <c r="DN15" s="21">
        <v>456.46387599600001</v>
      </c>
      <c r="DO15" s="21">
        <v>47.264485999999998</v>
      </c>
      <c r="DP15" s="21">
        <v>453.26407589899998</v>
      </c>
      <c r="DQ15" s="21">
        <v>50.731372</v>
      </c>
      <c r="DR15" s="21">
        <v>532.30533366899999</v>
      </c>
      <c r="DS15" s="21">
        <v>50.814677000000003</v>
      </c>
      <c r="DT15" s="21">
        <v>535.237519335</v>
      </c>
      <c r="DU15" s="21">
        <v>51.740023999999998</v>
      </c>
      <c r="DV15" s="21">
        <v>540.15539201599995</v>
      </c>
      <c r="DW15" s="21">
        <v>52.027290000000001</v>
      </c>
      <c r="DX15" s="21">
        <v>577.66978748999998</v>
      </c>
      <c r="DY15" s="21">
        <v>53.519258999999998</v>
      </c>
      <c r="DZ15" s="21">
        <v>573.70372933500005</v>
      </c>
      <c r="EA15" s="21">
        <v>49.499422000000003</v>
      </c>
      <c r="EB15" s="21">
        <v>493.39002222747001</v>
      </c>
      <c r="EC15" s="21">
        <v>61.887582000000002</v>
      </c>
      <c r="ED15" s="21">
        <v>623.74505870560995</v>
      </c>
      <c r="EE15" s="96">
        <f t="shared" si="34"/>
        <v>589.19382599999994</v>
      </c>
      <c r="EF15" s="96">
        <f t="shared" si="35"/>
        <v>5929.8608948870797</v>
      </c>
      <c r="EG15" s="21">
        <v>56.324326999999997</v>
      </c>
      <c r="EH15" s="21">
        <v>567.26936742823</v>
      </c>
      <c r="EI15" s="21">
        <v>54.973979999999997</v>
      </c>
      <c r="EJ15" s="21">
        <v>564.81079542099997</v>
      </c>
      <c r="EK15" s="21">
        <v>55.794347999999999</v>
      </c>
      <c r="EL15" s="21">
        <v>601.14086495260995</v>
      </c>
      <c r="EM15" s="21">
        <v>57.733348999999997</v>
      </c>
      <c r="EN15" s="21">
        <v>613.03461355100001</v>
      </c>
      <c r="EO15" s="21">
        <v>58.760478999999997</v>
      </c>
      <c r="EP15" s="21">
        <v>620.67899219220999</v>
      </c>
      <c r="EQ15" s="21">
        <v>59.973976</v>
      </c>
      <c r="ER15" s="21">
        <v>626.74643817286005</v>
      </c>
      <c r="ES15" s="21">
        <v>59.524518</v>
      </c>
      <c r="ET15" s="21">
        <v>641.53639046321996</v>
      </c>
      <c r="EU15" s="21">
        <v>62.402790000000003</v>
      </c>
      <c r="EV15" s="21">
        <v>646.75888082138999</v>
      </c>
      <c r="EW15" s="21">
        <v>65.684635</v>
      </c>
      <c r="EX15" s="21">
        <v>683.47122012232001</v>
      </c>
      <c r="EY15" s="21">
        <v>65.724487999999994</v>
      </c>
      <c r="EZ15" s="21">
        <v>694.52961304200005</v>
      </c>
      <c r="FA15" s="21">
        <v>67.123434000000003</v>
      </c>
      <c r="FB15" s="21">
        <v>698.42429078824</v>
      </c>
      <c r="FC15" s="21">
        <v>68.932820000000007</v>
      </c>
      <c r="FD15" s="21">
        <v>754.99252368581995</v>
      </c>
      <c r="FE15" s="96">
        <f t="shared" si="13"/>
        <v>732.95314399999984</v>
      </c>
      <c r="FF15" s="96">
        <f t="shared" si="14"/>
        <v>7713.3939906408996</v>
      </c>
      <c r="FG15" s="21">
        <v>99.674604000000002</v>
      </c>
      <c r="FH15" s="21">
        <v>929.02115964559994</v>
      </c>
      <c r="FI15" s="21">
        <v>101.80539400000001</v>
      </c>
      <c r="FJ15" s="21">
        <v>947.51729551696997</v>
      </c>
      <c r="FK15" s="21">
        <v>104.815397</v>
      </c>
      <c r="FL15" s="21">
        <v>990.60071431706001</v>
      </c>
      <c r="FM15" s="21">
        <v>106.706237</v>
      </c>
      <c r="FN15" s="21">
        <v>997.52812268242997</v>
      </c>
      <c r="FO15" s="21">
        <v>109.73700700000001</v>
      </c>
      <c r="FP15" s="21">
        <v>1020.996580722</v>
      </c>
      <c r="FQ15" s="21">
        <v>111.409087</v>
      </c>
      <c r="FR15" s="21">
        <v>1053.8969155509999</v>
      </c>
      <c r="FS15" s="21">
        <v>113.992701</v>
      </c>
      <c r="FT15" s="21">
        <v>1061.3133557789999</v>
      </c>
      <c r="FU15" s="21">
        <v>116.415958</v>
      </c>
      <c r="FV15" s="21">
        <v>1094.7851346079999</v>
      </c>
      <c r="FW15" s="21">
        <v>119.85888199999999</v>
      </c>
      <c r="FX15" s="21">
        <v>1157.3714764010001</v>
      </c>
      <c r="FY15" s="126">
        <f t="shared" si="11"/>
        <v>984.41526700000009</v>
      </c>
      <c r="FZ15" s="126">
        <f t="shared" si="12"/>
        <v>9253.0307552230588</v>
      </c>
    </row>
    <row r="16" spans="1:182" s="32" customFormat="1" x14ac:dyDescent="0.25">
      <c r="A16" s="28">
        <v>2.2999999999999998</v>
      </c>
      <c r="B16" s="143" t="s">
        <v>126</v>
      </c>
      <c r="C16" s="16">
        <v>80.829913000000005</v>
      </c>
      <c r="D16" s="16">
        <v>52.316912360849997</v>
      </c>
      <c r="E16" s="16">
        <v>508.240903</v>
      </c>
      <c r="F16" s="16">
        <v>879.16621760800001</v>
      </c>
      <c r="G16" s="16">
        <v>74.525893999999994</v>
      </c>
      <c r="H16" s="16">
        <v>297.89608114051003</v>
      </c>
      <c r="I16" s="16">
        <v>66.307934000000003</v>
      </c>
      <c r="J16" s="16">
        <v>295.4635389975</v>
      </c>
      <c r="K16" s="16">
        <v>65.691603999999998</v>
      </c>
      <c r="L16" s="16">
        <v>262.82801880112999</v>
      </c>
      <c r="M16" s="16">
        <v>82.143308000000005</v>
      </c>
      <c r="N16" s="16">
        <v>327.09380418823997</v>
      </c>
      <c r="O16" s="29">
        <v>49.477219000000005</v>
      </c>
      <c r="P16" s="29">
        <v>291.44887907901</v>
      </c>
      <c r="Q16" s="16">
        <v>52.116522000000003</v>
      </c>
      <c r="R16" s="16">
        <v>286.49044359447998</v>
      </c>
      <c r="S16" s="16">
        <v>58.037140999999998</v>
      </c>
      <c r="T16" s="16">
        <v>440.90258825255</v>
      </c>
      <c r="U16" s="30">
        <v>49.33146</v>
      </c>
      <c r="V16" s="16">
        <v>310.63374225444994</v>
      </c>
      <c r="W16" s="30">
        <v>81.979090999999997</v>
      </c>
      <c r="X16" s="16">
        <v>319.64029530864968</v>
      </c>
      <c r="Y16" s="30">
        <v>45.678235999999998</v>
      </c>
      <c r="Z16" s="16">
        <v>238.7385749667898</v>
      </c>
      <c r="AA16" s="30">
        <v>43.034421999999999</v>
      </c>
      <c r="AB16" s="16">
        <v>280.07708012290993</v>
      </c>
      <c r="AC16" s="30">
        <v>62.406078000000001</v>
      </c>
      <c r="AD16" s="16">
        <v>493.03231473107985</v>
      </c>
      <c r="AE16" s="20">
        <f t="shared" si="40"/>
        <v>730.72890899999993</v>
      </c>
      <c r="AF16" s="20">
        <f t="shared" si="41"/>
        <v>3844.2453614372989</v>
      </c>
      <c r="AG16" s="21">
        <v>75.575406000000001</v>
      </c>
      <c r="AH16" s="21">
        <v>563.85786859053997</v>
      </c>
      <c r="AI16" s="16">
        <v>58.028529999999989</v>
      </c>
      <c r="AJ16" s="16">
        <v>347.29952395496002</v>
      </c>
      <c r="AK16" s="16">
        <v>61.513165000000001</v>
      </c>
      <c r="AL16" s="16">
        <v>380.92290072844992</v>
      </c>
      <c r="AM16" s="16">
        <v>60.365407999999988</v>
      </c>
      <c r="AN16" s="16">
        <v>419.29826575606972</v>
      </c>
      <c r="AO16" s="16">
        <v>64.006517999999986</v>
      </c>
      <c r="AP16" s="16">
        <v>394.27524077628993</v>
      </c>
      <c r="AQ16" s="16">
        <v>52.359064000000011</v>
      </c>
      <c r="AR16" s="16">
        <v>284.08398214920987</v>
      </c>
      <c r="AS16" s="16">
        <v>50.202672</v>
      </c>
      <c r="AT16" s="16">
        <v>527.11508632825007</v>
      </c>
      <c r="AU16" s="16">
        <v>53.772126</v>
      </c>
      <c r="AV16" s="16">
        <v>465.47458181171004</v>
      </c>
      <c r="AW16" s="16">
        <v>44.353698999999999</v>
      </c>
      <c r="AX16" s="16">
        <v>310.10648530382019</v>
      </c>
      <c r="AY16" s="16">
        <v>53.911029999999997</v>
      </c>
      <c r="AZ16" s="16">
        <v>301.38763725349003</v>
      </c>
      <c r="BA16" s="16">
        <v>62.139294999999997</v>
      </c>
      <c r="BB16" s="16">
        <v>439.78926284184001</v>
      </c>
      <c r="BC16" s="16">
        <v>67.040290999999996</v>
      </c>
      <c r="BD16" s="16">
        <v>776.8069798339701</v>
      </c>
      <c r="BE16" s="23">
        <f t="shared" si="42"/>
        <v>703.26720399999988</v>
      </c>
      <c r="BF16" s="23">
        <f t="shared" si="43"/>
        <v>5210.4178153286002</v>
      </c>
      <c r="BG16" s="21">
        <v>78.202798000000001</v>
      </c>
      <c r="BH16" s="16">
        <v>662.01848716350992</v>
      </c>
      <c r="BI16" s="21">
        <v>66.436871999999994</v>
      </c>
      <c r="BJ16" s="16">
        <v>420.24902291398001</v>
      </c>
      <c r="BK16" s="21">
        <v>67.001555999999994</v>
      </c>
      <c r="BL16" s="16">
        <v>520.96940926208003</v>
      </c>
      <c r="BM16" s="21">
        <v>77.033609000000013</v>
      </c>
      <c r="BN16" s="16">
        <v>533.2219480420199</v>
      </c>
      <c r="BO16" s="16">
        <v>78.338419000000002</v>
      </c>
      <c r="BP16" s="16">
        <v>513.47054116125003</v>
      </c>
      <c r="BQ16" s="24">
        <v>72.626168000000007</v>
      </c>
      <c r="BR16" s="16">
        <v>451.87397129711002</v>
      </c>
      <c r="BS16" s="24">
        <v>73.762399000000002</v>
      </c>
      <c r="BT16" s="16">
        <v>767.69251092143008</v>
      </c>
      <c r="BU16" s="24">
        <v>66.206382000000005</v>
      </c>
      <c r="BV16" s="16">
        <v>765.3385010328999</v>
      </c>
      <c r="BW16" s="24">
        <v>61.821535000000004</v>
      </c>
      <c r="BX16" s="16">
        <v>537.59013658288995</v>
      </c>
      <c r="BY16" s="24">
        <v>60.805557999999998</v>
      </c>
      <c r="BZ16" s="21">
        <v>554.70841215300004</v>
      </c>
      <c r="CA16" s="24">
        <v>79.123857999999998</v>
      </c>
      <c r="CB16" s="21">
        <v>643.23151277599993</v>
      </c>
      <c r="CC16" s="24">
        <v>102.067742</v>
      </c>
      <c r="CD16" s="21">
        <v>926.37045929980991</v>
      </c>
      <c r="CE16" s="96">
        <f t="shared" si="18"/>
        <v>883.42689600000006</v>
      </c>
      <c r="CF16" s="96">
        <f t="shared" si="19"/>
        <v>7296.7349126059808</v>
      </c>
      <c r="CG16" s="24">
        <v>108.2684</v>
      </c>
      <c r="CH16" s="21">
        <v>776.15272532020015</v>
      </c>
      <c r="CI16" s="24">
        <v>70.523878999999994</v>
      </c>
      <c r="CJ16" s="21">
        <v>999.6728841611299</v>
      </c>
      <c r="CK16" s="24">
        <v>69.813295999999994</v>
      </c>
      <c r="CL16" s="21">
        <v>618.27328277799995</v>
      </c>
      <c r="CM16" s="24">
        <v>85.786733999999996</v>
      </c>
      <c r="CN16" s="21">
        <v>719.961714755</v>
      </c>
      <c r="CO16" s="24">
        <v>91.397484000000006</v>
      </c>
      <c r="CP16" s="21">
        <v>760.7812783868701</v>
      </c>
      <c r="CQ16" s="24">
        <v>89.909988999999996</v>
      </c>
      <c r="CR16" s="21">
        <v>712.30317020099994</v>
      </c>
      <c r="CS16" s="21">
        <v>128.144721</v>
      </c>
      <c r="CT16" s="21">
        <v>1197.2415351386201</v>
      </c>
      <c r="CU16" s="21">
        <v>70.605001999999999</v>
      </c>
      <c r="CV16" s="21">
        <v>909.40690128358995</v>
      </c>
      <c r="CW16" s="21">
        <v>65.948183999999998</v>
      </c>
      <c r="CX16" s="21">
        <v>783.62305025966998</v>
      </c>
      <c r="CY16" s="21">
        <v>140.75868500000001</v>
      </c>
      <c r="CZ16" s="21">
        <v>815.32306549169004</v>
      </c>
      <c r="DA16" s="21">
        <v>75.342177000000007</v>
      </c>
      <c r="DB16" s="21">
        <v>786.60048070100004</v>
      </c>
      <c r="DC16" s="21">
        <v>118.45954999999999</v>
      </c>
      <c r="DD16" s="21">
        <v>1301.057909072</v>
      </c>
      <c r="DE16" s="96">
        <f t="shared" si="44"/>
        <v>1114.9581009999999</v>
      </c>
      <c r="DF16" s="96">
        <f t="shared" si="45"/>
        <v>10380.397997548771</v>
      </c>
      <c r="DG16" s="21">
        <v>258.22912500000001</v>
      </c>
      <c r="DH16" s="21">
        <v>891.41364995399999</v>
      </c>
      <c r="DI16" s="21">
        <v>96.411764000000005</v>
      </c>
      <c r="DJ16" s="21">
        <v>1314.7247615870001</v>
      </c>
      <c r="DK16" s="21">
        <v>129.69341</v>
      </c>
      <c r="DL16" s="21">
        <v>1108.9584111659999</v>
      </c>
      <c r="DM16" s="21">
        <v>101.95346499999999</v>
      </c>
      <c r="DN16" s="21">
        <v>978.05546366399994</v>
      </c>
      <c r="DO16" s="21">
        <v>174.354848</v>
      </c>
      <c r="DP16" s="21">
        <v>835.82513678600003</v>
      </c>
      <c r="DQ16" s="21">
        <v>115.442739</v>
      </c>
      <c r="DR16" s="21">
        <v>672.955317917</v>
      </c>
      <c r="DS16" s="21">
        <v>98.845973999999998</v>
      </c>
      <c r="DT16" s="21">
        <v>904.31914117899998</v>
      </c>
      <c r="DU16" s="21">
        <v>109.644835</v>
      </c>
      <c r="DV16" s="21">
        <v>952.00624749400004</v>
      </c>
      <c r="DW16" s="21">
        <v>171.87633099999999</v>
      </c>
      <c r="DX16" s="21">
        <v>1160.5425805320001</v>
      </c>
      <c r="DY16" s="21">
        <v>107.653604</v>
      </c>
      <c r="DZ16" s="21">
        <v>941.04546345100005</v>
      </c>
      <c r="EA16" s="21">
        <v>80.707299000000006</v>
      </c>
      <c r="EB16" s="21">
        <v>605.71822512727499</v>
      </c>
      <c r="EC16" s="21">
        <v>159.38274799999999</v>
      </c>
      <c r="ED16" s="21">
        <v>1625.80731874456</v>
      </c>
      <c r="EE16" s="96">
        <f t="shared" si="34"/>
        <v>1604.1961419999998</v>
      </c>
      <c r="EF16" s="96">
        <f t="shared" si="35"/>
        <v>11991.371717601836</v>
      </c>
      <c r="EG16" s="21">
        <v>100.56036</v>
      </c>
      <c r="EH16" s="21">
        <v>1004.16441143646</v>
      </c>
      <c r="EI16" s="21">
        <v>183.83135300000001</v>
      </c>
      <c r="EJ16" s="21">
        <v>1216.4278416340301</v>
      </c>
      <c r="EK16" s="21">
        <v>146.942994</v>
      </c>
      <c r="EL16" s="21">
        <v>913.67893950483005</v>
      </c>
      <c r="EM16" s="21">
        <v>106.708434</v>
      </c>
      <c r="EN16" s="21">
        <v>809.06255358400006</v>
      </c>
      <c r="EO16" s="21">
        <v>205.886259</v>
      </c>
      <c r="EP16" s="21">
        <v>972.45416197867996</v>
      </c>
      <c r="EQ16" s="21">
        <v>115.314415</v>
      </c>
      <c r="ER16" s="21">
        <v>902.19333447687995</v>
      </c>
      <c r="ES16" s="21">
        <v>163.77320700000001</v>
      </c>
      <c r="ET16" s="21">
        <v>1217.0757795790801</v>
      </c>
      <c r="EU16" s="21">
        <v>137.046649</v>
      </c>
      <c r="EV16" s="21">
        <v>964.79000749493002</v>
      </c>
      <c r="EW16" s="21">
        <v>146.34193300000001</v>
      </c>
      <c r="EX16" s="21">
        <v>1092.7678391398499</v>
      </c>
      <c r="EY16" s="21">
        <v>203.33458200000001</v>
      </c>
      <c r="EZ16" s="21">
        <v>1252.2787168969999</v>
      </c>
      <c r="FA16" s="21">
        <v>152.20887500000001</v>
      </c>
      <c r="FB16" s="21">
        <v>1041.55717237708</v>
      </c>
      <c r="FC16" s="21">
        <v>180.02563599999999</v>
      </c>
      <c r="FD16" s="21">
        <v>1301.0716813913898</v>
      </c>
      <c r="FE16" s="96">
        <f t="shared" si="13"/>
        <v>1841.9746969999999</v>
      </c>
      <c r="FF16" s="96">
        <f t="shared" si="14"/>
        <v>12687.522439494209</v>
      </c>
      <c r="FG16" s="21">
        <v>132.976009</v>
      </c>
      <c r="FH16" s="21">
        <v>1114.5293506214</v>
      </c>
      <c r="FI16" s="21">
        <v>179.45226700000001</v>
      </c>
      <c r="FJ16" s="21">
        <v>973.41378349690001</v>
      </c>
      <c r="FK16" s="21">
        <v>149.00880900000001</v>
      </c>
      <c r="FL16" s="21">
        <v>1009.37684376146</v>
      </c>
      <c r="FM16" s="21">
        <v>189.290368</v>
      </c>
      <c r="FN16" s="21">
        <v>1196.8550355879399</v>
      </c>
      <c r="FO16" s="21">
        <v>194.010155</v>
      </c>
      <c r="FP16" s="21">
        <v>1286.074982331</v>
      </c>
      <c r="FQ16" s="21">
        <v>163.08850100000001</v>
      </c>
      <c r="FR16" s="21">
        <v>1148.379882043</v>
      </c>
      <c r="FS16" s="21">
        <v>145.503467</v>
      </c>
      <c r="FT16" s="21">
        <v>1271.8263558450001</v>
      </c>
      <c r="FU16" s="21">
        <v>137.39353800000001</v>
      </c>
      <c r="FV16" s="21">
        <v>1420.0533461739999</v>
      </c>
      <c r="FW16" s="21">
        <v>151.58549500000001</v>
      </c>
      <c r="FX16" s="21">
        <v>1574.5083873850001</v>
      </c>
      <c r="FY16" s="126">
        <f t="shared" si="11"/>
        <v>1442.3086089999999</v>
      </c>
      <c r="FZ16" s="126">
        <f t="shared" si="12"/>
        <v>10995.0179672457</v>
      </c>
    </row>
    <row r="17" spans="1:182" s="32" customFormat="1" x14ac:dyDescent="0.25">
      <c r="A17" s="28">
        <v>2.4</v>
      </c>
      <c r="B17" s="142" t="s">
        <v>127</v>
      </c>
      <c r="C17" s="16">
        <v>72.037317999999999</v>
      </c>
      <c r="D17" s="16">
        <v>1025.41443232916</v>
      </c>
      <c r="E17" s="16">
        <v>115.172506</v>
      </c>
      <c r="F17" s="16">
        <v>1998.338861062</v>
      </c>
      <c r="G17" s="16">
        <v>1.467856</v>
      </c>
      <c r="H17" s="16">
        <v>27.049125654889998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29">
        <v>0</v>
      </c>
      <c r="P17" s="29">
        <f>O17</f>
        <v>0</v>
      </c>
      <c r="Q17" s="16">
        <v>0</v>
      </c>
      <c r="R17" s="16">
        <v>0</v>
      </c>
      <c r="S17" s="16">
        <v>0</v>
      </c>
      <c r="T17" s="16">
        <v>0</v>
      </c>
      <c r="U17" s="30">
        <v>0</v>
      </c>
      <c r="V17" s="16">
        <v>0</v>
      </c>
      <c r="W17" s="30">
        <v>0</v>
      </c>
      <c r="X17" s="30">
        <v>0</v>
      </c>
      <c r="Y17" s="30">
        <v>0</v>
      </c>
      <c r="Z17" s="30"/>
      <c r="AA17" s="30">
        <v>0</v>
      </c>
      <c r="AB17" s="30">
        <v>0</v>
      </c>
      <c r="AC17" s="30">
        <v>0</v>
      </c>
      <c r="AD17" s="30">
        <v>0</v>
      </c>
      <c r="AE17" s="20">
        <f t="shared" si="40"/>
        <v>1.467856</v>
      </c>
      <c r="AF17" s="20">
        <f t="shared" si="41"/>
        <v>27.049125654889998</v>
      </c>
      <c r="AG17" s="21">
        <v>0</v>
      </c>
      <c r="AH17" s="21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/>
      <c r="BD17" s="16"/>
      <c r="BE17" s="23">
        <f t="shared" si="42"/>
        <v>0</v>
      </c>
      <c r="BF17" s="23">
        <f t="shared" si="43"/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v>0</v>
      </c>
      <c r="BL17" s="16">
        <v>0</v>
      </c>
      <c r="BM17" s="16">
        <v>0</v>
      </c>
      <c r="BN17" s="16">
        <v>0</v>
      </c>
      <c r="BO17" s="16">
        <v>0</v>
      </c>
      <c r="BP17" s="16">
        <v>0</v>
      </c>
      <c r="BQ17" s="24">
        <v>0</v>
      </c>
      <c r="BR17" s="16">
        <v>0</v>
      </c>
      <c r="BS17" s="24">
        <v>0</v>
      </c>
      <c r="BT17" s="16">
        <v>0</v>
      </c>
      <c r="BU17" s="24">
        <v>0</v>
      </c>
      <c r="BV17" s="24">
        <v>0</v>
      </c>
      <c r="BW17" s="24">
        <v>0</v>
      </c>
      <c r="BX17" s="24">
        <v>0</v>
      </c>
      <c r="BY17" s="24">
        <v>0</v>
      </c>
      <c r="BZ17" s="24">
        <v>0</v>
      </c>
      <c r="CA17" s="24">
        <v>0</v>
      </c>
      <c r="CB17" s="24"/>
      <c r="CC17" s="24">
        <v>0</v>
      </c>
      <c r="CD17" s="24"/>
      <c r="CE17" s="96">
        <f t="shared" si="18"/>
        <v>0</v>
      </c>
      <c r="CF17" s="96">
        <f t="shared" si="19"/>
        <v>0</v>
      </c>
      <c r="CG17" s="24">
        <v>0</v>
      </c>
      <c r="CH17" s="24">
        <v>0</v>
      </c>
      <c r="CI17" s="24">
        <v>0</v>
      </c>
      <c r="CJ17" s="24">
        <v>0</v>
      </c>
      <c r="CK17" s="24">
        <v>0</v>
      </c>
      <c r="CL17" s="24">
        <v>0</v>
      </c>
      <c r="CM17" s="24">
        <v>0</v>
      </c>
      <c r="CN17" s="24">
        <v>0</v>
      </c>
      <c r="CO17" s="24">
        <v>0</v>
      </c>
      <c r="CP17" s="24">
        <v>0</v>
      </c>
      <c r="CQ17" s="24">
        <v>0</v>
      </c>
      <c r="CR17" s="24">
        <v>0</v>
      </c>
      <c r="CS17" s="24">
        <v>0</v>
      </c>
      <c r="CT17" s="24">
        <v>0</v>
      </c>
      <c r="CU17" s="24">
        <v>0</v>
      </c>
      <c r="CV17" s="24">
        <v>0</v>
      </c>
      <c r="CW17" s="24">
        <v>0</v>
      </c>
      <c r="CX17" s="24">
        <v>0</v>
      </c>
      <c r="CY17" s="24">
        <v>2.0920000000000001E-3</v>
      </c>
      <c r="CZ17" s="24">
        <v>0.11478576</v>
      </c>
      <c r="DA17" s="24">
        <v>9.9220000000000003E-3</v>
      </c>
      <c r="DB17" s="24">
        <v>0.49826956999999999</v>
      </c>
      <c r="DC17" s="24">
        <v>2.8839999999999998E-3</v>
      </c>
      <c r="DD17" s="24">
        <v>0.10969720299999999</v>
      </c>
      <c r="DE17" s="96">
        <f t="shared" si="44"/>
        <v>1.4898E-2</v>
      </c>
      <c r="DF17" s="96">
        <f t="shared" si="45"/>
        <v>0.72275253299999997</v>
      </c>
      <c r="DG17" s="24">
        <v>1.5552E-2</v>
      </c>
      <c r="DH17" s="24">
        <v>0.89534299100000003</v>
      </c>
      <c r="DI17" s="24">
        <v>7.9900000000000006E-3</v>
      </c>
      <c r="DJ17" s="24">
        <v>0.46946429099999998</v>
      </c>
      <c r="DK17" s="24">
        <v>8.2319999999999997E-3</v>
      </c>
      <c r="DL17" s="24">
        <v>0.48968425500000001</v>
      </c>
      <c r="DM17" s="24">
        <v>9.1780000000000004E-3</v>
      </c>
      <c r="DN17" s="24">
        <v>0.51708321199999996</v>
      </c>
      <c r="DO17" s="24">
        <v>9.8209999999999999E-3</v>
      </c>
      <c r="DP17" s="24">
        <v>0.54804803899999999</v>
      </c>
      <c r="DQ17" s="21">
        <v>1.0366999999999999E-2</v>
      </c>
      <c r="DR17" s="21">
        <v>0.55146870999999997</v>
      </c>
      <c r="DS17" s="21">
        <v>9.162E-3</v>
      </c>
      <c r="DT17" s="21">
        <v>0.51927451599999996</v>
      </c>
      <c r="DU17" s="21">
        <v>1.5454000000000001E-2</v>
      </c>
      <c r="DV17" s="21">
        <v>0.57425954899999998</v>
      </c>
      <c r="DW17" s="21">
        <v>9.1140000000000006E-3</v>
      </c>
      <c r="DX17" s="21">
        <v>0.54656871900000004</v>
      </c>
      <c r="DY17" s="21">
        <v>1.0192E-2</v>
      </c>
      <c r="DZ17" s="21">
        <v>0.56939902899999995</v>
      </c>
      <c r="EA17" s="21">
        <v>9.3600000000000003E-3</v>
      </c>
      <c r="EB17" s="21">
        <v>8.0232353660000005E-2</v>
      </c>
      <c r="EC17" s="21">
        <v>3.8700000000000002E-3</v>
      </c>
      <c r="ED17" s="21">
        <v>0.155142115</v>
      </c>
      <c r="EE17" s="96">
        <f t="shared" si="34"/>
        <v>0.11829199999999999</v>
      </c>
      <c r="EF17" s="96">
        <f t="shared" si="35"/>
        <v>5.915967779659999</v>
      </c>
      <c r="EG17" s="21">
        <v>1.6336E-2</v>
      </c>
      <c r="EH17" s="21">
        <v>0.95988184899999995</v>
      </c>
      <c r="EI17" s="21">
        <v>9.0959999999999999E-3</v>
      </c>
      <c r="EJ17" s="21">
        <v>0.522323431</v>
      </c>
      <c r="EK17" s="21">
        <v>9.6150000000000003E-3</v>
      </c>
      <c r="EL17" s="21">
        <v>0.54223677800000003</v>
      </c>
      <c r="EM17" s="21">
        <v>1.0147E-2</v>
      </c>
      <c r="EN17" s="21">
        <v>0.51228113500000005</v>
      </c>
      <c r="EO17" s="21">
        <v>1.5107000000000001E-2</v>
      </c>
      <c r="EP17" s="21">
        <v>0.59371711299999996</v>
      </c>
      <c r="EQ17" s="21">
        <v>1.2683E-2</v>
      </c>
      <c r="ER17" s="21">
        <v>0.53544937299999995</v>
      </c>
      <c r="ES17" s="21">
        <v>1.2630000000000001E-2</v>
      </c>
      <c r="ET17" s="21">
        <v>0.54352963700000001</v>
      </c>
      <c r="EU17" s="21">
        <v>1.6806999999999999E-2</v>
      </c>
      <c r="EV17" s="21">
        <v>0.42961499199999997</v>
      </c>
      <c r="EW17" s="21">
        <v>1.655E-3</v>
      </c>
      <c r="EX17" s="21">
        <v>3.0483966000000001E-2</v>
      </c>
      <c r="EY17" s="21">
        <v>1.511E-3</v>
      </c>
      <c r="EZ17" s="21">
        <v>6.6370960999999992E-2</v>
      </c>
      <c r="FA17" s="21">
        <v>0</v>
      </c>
      <c r="FB17" s="21">
        <v>0</v>
      </c>
      <c r="FC17" s="21">
        <v>0</v>
      </c>
      <c r="FD17" s="21">
        <v>0</v>
      </c>
      <c r="FE17" s="96">
        <f t="shared" si="13"/>
        <v>0.105587</v>
      </c>
      <c r="FF17" s="96">
        <f t="shared" si="14"/>
        <v>4.7358892350000001</v>
      </c>
      <c r="FG17" s="21">
        <v>0</v>
      </c>
      <c r="FH17" s="21">
        <v>0</v>
      </c>
      <c r="FI17" s="21">
        <v>0</v>
      </c>
      <c r="FJ17" s="21">
        <v>0</v>
      </c>
      <c r="FK17" s="21">
        <v>0</v>
      </c>
      <c r="FL17" s="21">
        <v>0</v>
      </c>
      <c r="FM17" s="21">
        <v>0</v>
      </c>
      <c r="FN17" s="21">
        <v>0</v>
      </c>
      <c r="FO17" s="21">
        <v>0</v>
      </c>
      <c r="FP17" s="21">
        <v>0</v>
      </c>
      <c r="FQ17" s="21">
        <v>0</v>
      </c>
      <c r="FR17" s="21">
        <v>0</v>
      </c>
      <c r="FS17" s="21">
        <v>0</v>
      </c>
      <c r="FT17" s="21">
        <v>0</v>
      </c>
      <c r="FU17" s="21">
        <v>0</v>
      </c>
      <c r="FV17" s="21">
        <v>0</v>
      </c>
      <c r="FW17" s="21">
        <v>0</v>
      </c>
      <c r="FX17" s="21">
        <v>0</v>
      </c>
      <c r="FY17" s="126">
        <f t="shared" si="11"/>
        <v>0</v>
      </c>
      <c r="FZ17" s="126">
        <f t="shared" si="12"/>
        <v>0</v>
      </c>
    </row>
    <row r="18" spans="1:182" s="32" customFormat="1" x14ac:dyDescent="0.25">
      <c r="A18" s="28">
        <v>2.5</v>
      </c>
      <c r="B18" s="142" t="s">
        <v>128</v>
      </c>
      <c r="C18" s="16">
        <v>0</v>
      </c>
      <c r="D18" s="16">
        <v>0</v>
      </c>
      <c r="E18" s="16">
        <v>27.628316000000002</v>
      </c>
      <c r="F18" s="16">
        <v>147.832308106</v>
      </c>
      <c r="G18" s="16">
        <v>16.242269</v>
      </c>
      <c r="H18" s="16">
        <v>129.05974305360999</v>
      </c>
      <c r="I18" s="16">
        <v>17.033208999999999</v>
      </c>
      <c r="J18" s="16">
        <v>138.48444261014998</v>
      </c>
      <c r="K18" s="16">
        <v>17.093330999999999</v>
      </c>
      <c r="L18" s="16">
        <v>139.35392446103</v>
      </c>
      <c r="M18" s="16">
        <v>16.910813999999998</v>
      </c>
      <c r="N18" s="16">
        <v>137.00571227474001</v>
      </c>
      <c r="O18" s="29">
        <v>16.868632000000002</v>
      </c>
      <c r="P18" s="29">
        <v>136.11545763431002</v>
      </c>
      <c r="Q18" s="16">
        <v>16.615276000000001</v>
      </c>
      <c r="R18" s="16">
        <v>132.72857457130999</v>
      </c>
      <c r="S18" s="16">
        <v>16.230629</v>
      </c>
      <c r="T18" s="16">
        <v>129.98424639568023</v>
      </c>
      <c r="U18" s="30">
        <v>16.652176000000001</v>
      </c>
      <c r="V18" s="16">
        <v>129.78931255317005</v>
      </c>
      <c r="W18" s="30">
        <v>16.751432999999999</v>
      </c>
      <c r="X18" s="16">
        <v>128.97943436671008</v>
      </c>
      <c r="Y18" s="30">
        <v>16.150683999999998</v>
      </c>
      <c r="Z18" s="16">
        <v>125.09088759338002</v>
      </c>
      <c r="AA18" s="30">
        <v>15.530906</v>
      </c>
      <c r="AB18" s="16">
        <v>121.51126218986001</v>
      </c>
      <c r="AC18" s="30">
        <v>16.084503000000002</v>
      </c>
      <c r="AD18" s="16">
        <v>121.97314838858995</v>
      </c>
      <c r="AE18" s="20">
        <f t="shared" si="40"/>
        <v>198.16386199999999</v>
      </c>
      <c r="AF18" s="20">
        <f t="shared" si="41"/>
        <v>1570.0761460925405</v>
      </c>
      <c r="AG18" s="21">
        <v>15.095078000000001</v>
      </c>
      <c r="AH18" s="21">
        <v>114.57756441080997</v>
      </c>
      <c r="AI18" s="16">
        <v>14.975041999999998</v>
      </c>
      <c r="AJ18" s="16">
        <v>113.54212472446001</v>
      </c>
      <c r="AK18" s="16">
        <v>14.663179</v>
      </c>
      <c r="AL18" s="16">
        <v>110.51429261341995</v>
      </c>
      <c r="AM18" s="16">
        <v>14.338397999999998</v>
      </c>
      <c r="AN18" s="16">
        <v>107.37981791646011</v>
      </c>
      <c r="AO18" s="16">
        <v>13.878686999999996</v>
      </c>
      <c r="AP18" s="16">
        <v>103.27772668844999</v>
      </c>
      <c r="AQ18" s="16">
        <v>13.711391999999995</v>
      </c>
      <c r="AR18" s="16">
        <v>99.82604480853999</v>
      </c>
      <c r="AS18" s="16">
        <v>13.354427000000001</v>
      </c>
      <c r="AT18" s="16">
        <v>98.080856243649976</v>
      </c>
      <c r="AU18" s="16">
        <v>13.15014</v>
      </c>
      <c r="AV18" s="16">
        <v>95.353490354599984</v>
      </c>
      <c r="AW18" s="16">
        <v>12.854055000000001</v>
      </c>
      <c r="AX18" s="16">
        <v>92.192945280340027</v>
      </c>
      <c r="AY18" s="16">
        <v>12.47617</v>
      </c>
      <c r="AZ18" s="16">
        <v>89.613162681299997</v>
      </c>
      <c r="BA18" s="16">
        <v>12.248922</v>
      </c>
      <c r="BB18" s="16">
        <v>85.149394462469999</v>
      </c>
      <c r="BC18" s="16">
        <v>12.095708</v>
      </c>
      <c r="BD18" s="16">
        <v>84.289873539630008</v>
      </c>
      <c r="BE18" s="23">
        <f t="shared" si="42"/>
        <v>162.84119799999999</v>
      </c>
      <c r="BF18" s="23">
        <f t="shared" si="43"/>
        <v>1193.79729372413</v>
      </c>
      <c r="BG18" s="16">
        <v>10.537692</v>
      </c>
      <c r="BH18" s="16">
        <v>78.737383031999997</v>
      </c>
      <c r="BI18" s="16">
        <v>11.609225</v>
      </c>
      <c r="BJ18" s="16">
        <v>78.291319341000005</v>
      </c>
      <c r="BK18" s="16">
        <v>11.180593999999999</v>
      </c>
      <c r="BL18" s="16">
        <v>76.714951706999997</v>
      </c>
      <c r="BM18" s="16">
        <v>10.747526000000001</v>
      </c>
      <c r="BN18" s="16">
        <v>74.491923507999999</v>
      </c>
      <c r="BO18" s="16">
        <v>10.395714999999999</v>
      </c>
      <c r="BP18" s="16">
        <v>70.595683745000002</v>
      </c>
      <c r="BQ18" s="24">
        <v>2.4542480000000002</v>
      </c>
      <c r="BR18" s="16">
        <v>18.411641245999999</v>
      </c>
      <c r="BS18" s="24">
        <v>1.934059</v>
      </c>
      <c r="BT18" s="16">
        <v>11.422303498</v>
      </c>
      <c r="BU18" s="24">
        <v>1.6863589999999999</v>
      </c>
      <c r="BV18" s="16">
        <v>11.241877585999999</v>
      </c>
      <c r="BW18" s="24">
        <v>0.50903500000000002</v>
      </c>
      <c r="BX18" s="16">
        <v>4.2124627982999998</v>
      </c>
      <c r="BY18" s="24">
        <v>0.381274</v>
      </c>
      <c r="BZ18" s="21">
        <v>2.3639111879999999</v>
      </c>
      <c r="CA18" s="24">
        <v>0.29283599999999999</v>
      </c>
      <c r="CB18" s="21">
        <v>1.8592818149999999</v>
      </c>
      <c r="CC18" s="24">
        <v>0.29057699999999997</v>
      </c>
      <c r="CD18" s="21">
        <v>1.6829849936300001</v>
      </c>
      <c r="CE18" s="96">
        <f t="shared" si="18"/>
        <v>62.01914</v>
      </c>
      <c r="CF18" s="96">
        <f t="shared" si="19"/>
        <v>430.02572445792998</v>
      </c>
      <c r="CG18" s="24">
        <v>0.23242099999999999</v>
      </c>
      <c r="CH18" s="21">
        <v>1.5370510852500001</v>
      </c>
      <c r="CI18" s="24">
        <v>0.22520100000000001</v>
      </c>
      <c r="CJ18" s="21">
        <v>1.3498129595200001</v>
      </c>
      <c r="CK18" s="24">
        <v>0.16809299999999999</v>
      </c>
      <c r="CL18" s="21">
        <v>1.1751887110000001</v>
      </c>
      <c r="CM18" s="24">
        <v>9.6553E-2</v>
      </c>
      <c r="CN18" s="21">
        <v>0.81273633999999995</v>
      </c>
      <c r="CO18" s="24">
        <v>0</v>
      </c>
      <c r="CP18" s="24">
        <v>0</v>
      </c>
      <c r="CQ18" s="24">
        <v>0</v>
      </c>
      <c r="CR18" s="24">
        <v>0</v>
      </c>
      <c r="CS18" s="24">
        <v>0</v>
      </c>
      <c r="CT18" s="24">
        <v>0</v>
      </c>
      <c r="CU18" s="24">
        <v>0</v>
      </c>
      <c r="CV18" s="24">
        <v>0</v>
      </c>
      <c r="CW18" s="24">
        <v>0</v>
      </c>
      <c r="CX18" s="24">
        <v>0</v>
      </c>
      <c r="CY18" s="24">
        <v>0</v>
      </c>
      <c r="CZ18" s="24">
        <v>0</v>
      </c>
      <c r="DA18" s="24">
        <v>0</v>
      </c>
      <c r="DB18" s="24">
        <v>0</v>
      </c>
      <c r="DC18" s="24">
        <v>0</v>
      </c>
      <c r="DD18" s="24">
        <v>0</v>
      </c>
      <c r="DE18" s="96">
        <f t="shared" si="44"/>
        <v>0.72226800000000002</v>
      </c>
      <c r="DF18" s="96">
        <f t="shared" si="45"/>
        <v>4.8747890957700006</v>
      </c>
      <c r="DG18" s="24">
        <v>0</v>
      </c>
      <c r="DH18" s="24">
        <v>0</v>
      </c>
      <c r="DI18" s="24">
        <v>0</v>
      </c>
      <c r="DJ18" s="24">
        <v>0</v>
      </c>
      <c r="DK18" s="24">
        <v>0</v>
      </c>
      <c r="DL18" s="24">
        <v>0</v>
      </c>
      <c r="DM18" s="24">
        <v>0</v>
      </c>
      <c r="DN18" s="24">
        <v>0</v>
      </c>
      <c r="DO18" s="24">
        <v>0</v>
      </c>
      <c r="DP18" s="24">
        <v>0</v>
      </c>
      <c r="DQ18" s="24">
        <v>0</v>
      </c>
      <c r="DR18" s="24">
        <v>0</v>
      </c>
      <c r="DS18" s="24">
        <v>0</v>
      </c>
      <c r="DT18" s="24">
        <v>0</v>
      </c>
      <c r="DU18" s="24">
        <v>0</v>
      </c>
      <c r="DV18" s="24">
        <v>0</v>
      </c>
      <c r="DW18" s="24">
        <v>0</v>
      </c>
      <c r="DX18" s="24">
        <v>0</v>
      </c>
      <c r="DY18" s="24">
        <v>0</v>
      </c>
      <c r="DZ18" s="24">
        <v>0</v>
      </c>
      <c r="EA18" s="24">
        <v>0</v>
      </c>
      <c r="EB18" s="24">
        <v>0</v>
      </c>
      <c r="EC18" s="24">
        <v>0</v>
      </c>
      <c r="ED18" s="24">
        <v>0</v>
      </c>
      <c r="EE18" s="96">
        <f t="shared" si="34"/>
        <v>0</v>
      </c>
      <c r="EF18" s="96">
        <f t="shared" si="35"/>
        <v>0</v>
      </c>
      <c r="EG18" s="24">
        <v>0</v>
      </c>
      <c r="EH18" s="24">
        <v>0</v>
      </c>
      <c r="EI18" s="24">
        <v>0</v>
      </c>
      <c r="EJ18" s="24">
        <v>0</v>
      </c>
      <c r="EK18" s="24">
        <v>0</v>
      </c>
      <c r="EL18" s="24">
        <v>0</v>
      </c>
      <c r="EM18" s="24">
        <v>0</v>
      </c>
      <c r="EN18" s="24">
        <v>0</v>
      </c>
      <c r="EO18" s="24">
        <v>0</v>
      </c>
      <c r="EP18" s="24">
        <v>0</v>
      </c>
      <c r="EQ18" s="24">
        <v>0</v>
      </c>
      <c r="ER18" s="24">
        <v>0</v>
      </c>
      <c r="ES18" s="24">
        <v>0</v>
      </c>
      <c r="ET18" s="24">
        <v>0</v>
      </c>
      <c r="EU18" s="24">
        <v>0</v>
      </c>
      <c r="EV18" s="24">
        <v>0</v>
      </c>
      <c r="EW18" s="24">
        <v>0</v>
      </c>
      <c r="EX18" s="24">
        <v>0</v>
      </c>
      <c r="EY18" s="24">
        <v>0</v>
      </c>
      <c r="EZ18" s="24">
        <v>0</v>
      </c>
      <c r="FA18" s="24">
        <v>0</v>
      </c>
      <c r="FB18" s="24">
        <v>0</v>
      </c>
      <c r="FC18" s="24">
        <v>0</v>
      </c>
      <c r="FD18" s="24">
        <v>0</v>
      </c>
      <c r="FE18" s="96">
        <f t="shared" si="13"/>
        <v>0</v>
      </c>
      <c r="FF18" s="96">
        <f t="shared" si="14"/>
        <v>0</v>
      </c>
      <c r="FG18" s="24">
        <v>0</v>
      </c>
      <c r="FH18" s="24">
        <v>0</v>
      </c>
      <c r="FI18" s="24">
        <v>0</v>
      </c>
      <c r="FJ18" s="24">
        <v>0</v>
      </c>
      <c r="FK18" s="24">
        <v>0</v>
      </c>
      <c r="FL18" s="24">
        <v>0</v>
      </c>
      <c r="FM18" s="24">
        <v>0</v>
      </c>
      <c r="FN18" s="24">
        <v>0</v>
      </c>
      <c r="FO18" s="24">
        <v>0</v>
      </c>
      <c r="FP18" s="24">
        <v>0</v>
      </c>
      <c r="FQ18" s="24">
        <v>0</v>
      </c>
      <c r="FR18" s="24">
        <v>0</v>
      </c>
      <c r="FS18" s="24">
        <v>0</v>
      </c>
      <c r="FT18" s="24">
        <v>0</v>
      </c>
      <c r="FU18" s="24">
        <v>0</v>
      </c>
      <c r="FV18" s="24">
        <v>0</v>
      </c>
      <c r="FW18" s="24">
        <v>0</v>
      </c>
      <c r="FX18" s="24">
        <v>0</v>
      </c>
      <c r="FY18" s="126">
        <f t="shared" si="11"/>
        <v>0</v>
      </c>
      <c r="FZ18" s="126">
        <f t="shared" si="12"/>
        <v>0</v>
      </c>
    </row>
    <row r="19" spans="1:182" x14ac:dyDescent="0.25">
      <c r="A19" s="14">
        <v>3</v>
      </c>
      <c r="B19" s="33" t="s">
        <v>52</v>
      </c>
      <c r="C19" s="17">
        <v>925.99699999999996</v>
      </c>
      <c r="D19" s="17">
        <v>66009.49914</v>
      </c>
      <c r="E19" s="17">
        <v>919.79913299999998</v>
      </c>
      <c r="F19" s="17">
        <v>69889.147800000006</v>
      </c>
      <c r="G19" s="17">
        <v>78.947000000000003</v>
      </c>
      <c r="H19" s="17">
        <v>6257.6224200000006</v>
      </c>
      <c r="I19" s="17">
        <v>77.242999999999995</v>
      </c>
      <c r="J19" s="29">
        <v>5784.8696499999996</v>
      </c>
      <c r="K19" s="29">
        <v>78.640000000000015</v>
      </c>
      <c r="L19" s="29">
        <v>5734.4955729999992</v>
      </c>
      <c r="M19" s="29">
        <v>79.244</v>
      </c>
      <c r="N19" s="34">
        <v>5716.5922510000009</v>
      </c>
      <c r="O19" s="29">
        <v>81.621999999999986</v>
      </c>
      <c r="P19" s="29">
        <v>5924.6597089999996</v>
      </c>
      <c r="Q19" s="29">
        <v>78.936000000000007</v>
      </c>
      <c r="R19" s="29">
        <v>5736.5651280000002</v>
      </c>
      <c r="S19" s="29">
        <v>82.039000000000001</v>
      </c>
      <c r="T19" s="29">
        <v>5974.1381980000006</v>
      </c>
      <c r="U19" s="30">
        <v>87.075683999999995</v>
      </c>
      <c r="V19" s="16">
        <v>5419.216128</v>
      </c>
      <c r="W19" s="34">
        <v>130.01002800000001</v>
      </c>
      <c r="X19" s="29">
        <v>6811.9089268811304</v>
      </c>
      <c r="Y19" s="34">
        <v>118.454913</v>
      </c>
      <c r="Z19" s="29">
        <v>6618.438384</v>
      </c>
      <c r="AA19" s="34">
        <v>100.440397</v>
      </c>
      <c r="AB19" s="29">
        <v>5993.9456829999999</v>
      </c>
      <c r="AC19" s="34">
        <v>119.205082</v>
      </c>
      <c r="AD19" s="29">
        <v>8062.7699366498</v>
      </c>
      <c r="AE19" s="20">
        <f t="shared" si="40"/>
        <v>1111.8571040000002</v>
      </c>
      <c r="AF19" s="20">
        <f t="shared" si="41"/>
        <v>74035.221987530938</v>
      </c>
      <c r="AG19" s="21">
        <v>95.258127999999999</v>
      </c>
      <c r="AH19" s="21">
        <v>6990.6467570000004</v>
      </c>
      <c r="AI19" s="17">
        <v>97.076749000000007</v>
      </c>
      <c r="AJ19" s="17">
        <v>6745.8915930000003</v>
      </c>
      <c r="AK19" s="17">
        <v>91.854319000000004</v>
      </c>
      <c r="AL19" s="17">
        <v>6409.9489290000001</v>
      </c>
      <c r="AM19" s="17">
        <v>92.200642999999999</v>
      </c>
      <c r="AN19" s="17">
        <v>6342.4998699999996</v>
      </c>
      <c r="AO19" s="17">
        <v>92.050796000000005</v>
      </c>
      <c r="AP19" s="17">
        <v>6224.3410910000002</v>
      </c>
      <c r="AQ19" s="16">
        <v>92.155565999999993</v>
      </c>
      <c r="AR19" s="16">
        <v>6271.526312</v>
      </c>
      <c r="AS19" s="17">
        <v>94.435012999999998</v>
      </c>
      <c r="AT19" s="17">
        <v>6340.163149</v>
      </c>
      <c r="AU19" s="17">
        <v>96.297531000000006</v>
      </c>
      <c r="AV19" s="17">
        <v>6633.9391949999999</v>
      </c>
      <c r="AW19" s="17">
        <v>94.573705000000004</v>
      </c>
      <c r="AX19" s="17">
        <v>6563.9669990000002</v>
      </c>
      <c r="AY19" s="17">
        <v>96.711462999999995</v>
      </c>
      <c r="AZ19" s="17">
        <v>6792.5994190000001</v>
      </c>
      <c r="BA19" s="17">
        <v>91.820932999999997</v>
      </c>
      <c r="BB19" s="17">
        <v>6453.5609409999997</v>
      </c>
      <c r="BC19" s="17">
        <v>103.624082</v>
      </c>
      <c r="BD19" s="17">
        <v>7682.1597494035796</v>
      </c>
      <c r="BE19" s="23">
        <f t="shared" si="42"/>
        <v>1138.0589280000002</v>
      </c>
      <c r="BF19" s="23">
        <f t="shared" si="43"/>
        <v>79451.244004403576</v>
      </c>
      <c r="BG19" s="17">
        <v>90.932868999999997</v>
      </c>
      <c r="BH19" s="17">
        <v>7155.2116777081601</v>
      </c>
      <c r="BI19" s="17">
        <v>95.249533</v>
      </c>
      <c r="BJ19" s="17">
        <v>7102.4194639999996</v>
      </c>
      <c r="BK19" s="17">
        <v>96.388093999999995</v>
      </c>
      <c r="BL19" s="17">
        <v>7092.7842330000003</v>
      </c>
      <c r="BM19" s="17">
        <v>94.187399999999997</v>
      </c>
      <c r="BN19" s="17">
        <v>6749.9635578459201</v>
      </c>
      <c r="BO19" s="21">
        <v>93.416646999999998</v>
      </c>
      <c r="BP19" s="21">
        <v>6632.7067049999996</v>
      </c>
      <c r="BQ19" s="24">
        <v>87.278724999999994</v>
      </c>
      <c r="BR19" s="24">
        <v>6289.7855670609697</v>
      </c>
      <c r="BS19" s="24">
        <v>97.800206000000003</v>
      </c>
      <c r="BT19" s="24">
        <v>6948.4738305152405</v>
      </c>
      <c r="BU19" s="24">
        <v>85.669505999999998</v>
      </c>
      <c r="BV19" s="24">
        <v>6153.5678520000001</v>
      </c>
      <c r="BW19" s="24">
        <v>92.110704999999996</v>
      </c>
      <c r="BX19" s="24">
        <v>6626.4191920000003</v>
      </c>
      <c r="BY19" s="24">
        <v>93.596322000000015</v>
      </c>
      <c r="BZ19" s="24">
        <v>6804.4328280000018</v>
      </c>
      <c r="CA19" s="24">
        <v>86.274416999999985</v>
      </c>
      <c r="CB19" s="24">
        <v>6369.6842640000004</v>
      </c>
      <c r="CC19" s="24">
        <v>99.161510000000007</v>
      </c>
      <c r="CD19" s="24">
        <v>7610.4744360000004</v>
      </c>
      <c r="CE19" s="96">
        <f t="shared" si="18"/>
        <v>1112.0659339999997</v>
      </c>
      <c r="CF19" s="96">
        <f t="shared" si="19"/>
        <v>81535.923607130288</v>
      </c>
      <c r="CG19" s="24">
        <v>89.357857999999993</v>
      </c>
      <c r="CH19" s="24">
        <v>7235.3266980000008</v>
      </c>
      <c r="CI19" s="24">
        <v>91.767002000000005</v>
      </c>
      <c r="CJ19" s="24">
        <v>7136.8750489999993</v>
      </c>
      <c r="CK19" s="24">
        <v>83.646297000000004</v>
      </c>
      <c r="CL19" s="24">
        <v>6282.4583060000004</v>
      </c>
      <c r="CM19" s="24">
        <v>93.430107000000007</v>
      </c>
      <c r="CN19" s="24">
        <v>6800.1452220000001</v>
      </c>
      <c r="CO19" s="24">
        <v>87.554973000000004</v>
      </c>
      <c r="CP19" s="24">
        <v>6350.5454570000002</v>
      </c>
      <c r="CQ19" s="24">
        <v>82.654663999999997</v>
      </c>
      <c r="CR19" s="24">
        <v>5904.7763070000001</v>
      </c>
      <c r="CS19" s="24">
        <v>89.692663999999994</v>
      </c>
      <c r="CT19" s="24">
        <v>6591.4394609999999</v>
      </c>
      <c r="CU19" s="24">
        <v>83.248243000000002</v>
      </c>
      <c r="CV19" s="24">
        <v>6183.7325700000001</v>
      </c>
      <c r="CW19" s="24">
        <v>86.443808000000004</v>
      </c>
      <c r="CX19" s="24">
        <v>6455.7322899999999</v>
      </c>
      <c r="CY19" s="24">
        <v>88.637957</v>
      </c>
      <c r="CZ19" s="24">
        <v>6595.903362</v>
      </c>
      <c r="DA19" s="24">
        <v>88.453986999999998</v>
      </c>
      <c r="DB19" s="24">
        <v>7987.2205979999999</v>
      </c>
      <c r="DC19" s="24">
        <v>71.001039000000006</v>
      </c>
      <c r="DD19" s="24">
        <v>5650.4557919999997</v>
      </c>
      <c r="DE19" s="96">
        <f t="shared" si="44"/>
        <v>1035.8885990000001</v>
      </c>
      <c r="DF19" s="96">
        <f t="shared" si="45"/>
        <v>79174.611111999999</v>
      </c>
      <c r="DG19" s="24">
        <v>17.656776000000001</v>
      </c>
      <c r="DH19" s="24">
        <v>1634.874272</v>
      </c>
      <c r="DI19" s="24">
        <v>30.649657999999999</v>
      </c>
      <c r="DJ19" s="24">
        <v>2600.1214070000001</v>
      </c>
      <c r="DK19" s="24">
        <v>49.636794999999999</v>
      </c>
      <c r="DL19" s="24">
        <v>4014.4073093652401</v>
      </c>
      <c r="DM19" s="24">
        <v>51.321331999999998</v>
      </c>
      <c r="DN19" s="24">
        <v>4174.319332</v>
      </c>
      <c r="DO19" s="24">
        <v>51.972377000000002</v>
      </c>
      <c r="DP19" s="24">
        <v>4252.515977</v>
      </c>
      <c r="DQ19" s="24">
        <v>61.264308</v>
      </c>
      <c r="DR19" s="24">
        <v>4851.1440430000002</v>
      </c>
      <c r="DS19" s="24">
        <v>64.236007000000001</v>
      </c>
      <c r="DT19" s="24">
        <v>5240.8999000000003</v>
      </c>
      <c r="DU19" s="24">
        <v>59.635359000000001</v>
      </c>
      <c r="DV19" s="24">
        <v>4943.8251523347599</v>
      </c>
      <c r="DW19" s="24">
        <v>71.939971</v>
      </c>
      <c r="DX19" s="24">
        <v>6116.6785428193698</v>
      </c>
      <c r="DY19" s="24">
        <v>65.702940999999996</v>
      </c>
      <c r="DZ19" s="24">
        <v>5506.6559999999999</v>
      </c>
      <c r="EA19" s="24">
        <v>63.606493999999998</v>
      </c>
      <c r="EB19" s="24">
        <v>5471.0895716641899</v>
      </c>
      <c r="EC19" s="24">
        <v>80.658479999999997</v>
      </c>
      <c r="ED19" s="24">
        <v>7219.5828016159103</v>
      </c>
      <c r="EE19" s="96">
        <f t="shared" si="34"/>
        <v>668.28049800000008</v>
      </c>
      <c r="EF19" s="96">
        <f t="shared" si="35"/>
        <v>56026.114308799471</v>
      </c>
      <c r="EG19" s="24">
        <v>55.780548000000003</v>
      </c>
      <c r="EH19" s="24">
        <v>5533.5716848579104</v>
      </c>
      <c r="EI19" s="24">
        <v>36.753506000000002</v>
      </c>
      <c r="EJ19" s="24">
        <v>3001.6617739929902</v>
      </c>
      <c r="EK19" s="24">
        <v>51.138195000000003</v>
      </c>
      <c r="EL19" s="24">
        <v>3588.6500999999998</v>
      </c>
      <c r="EM19" s="24">
        <v>59.614629000000001</v>
      </c>
      <c r="EN19" s="24">
        <v>5532.5637529113201</v>
      </c>
      <c r="EO19" s="24">
        <v>58.860824999999998</v>
      </c>
      <c r="EP19" s="24">
        <v>5339.0248588461</v>
      </c>
      <c r="EQ19" s="24">
        <v>62.412273999999996</v>
      </c>
      <c r="ER19" s="24">
        <v>5664.6773170937904</v>
      </c>
      <c r="ES19" s="24">
        <v>62.395622000000003</v>
      </c>
      <c r="ET19" s="24">
        <v>5826.03831333991</v>
      </c>
      <c r="EU19" s="24">
        <v>57.700560000000003</v>
      </c>
      <c r="EV19" s="24">
        <v>5332.2290000000003</v>
      </c>
      <c r="EW19" s="24">
        <v>66.032589999999999</v>
      </c>
      <c r="EX19" s="24">
        <v>6409.5517554620601</v>
      </c>
      <c r="EY19" s="24">
        <v>59.547963000000003</v>
      </c>
      <c r="EZ19" s="24">
        <v>5563.6708180123796</v>
      </c>
      <c r="FA19" s="24">
        <v>58.198521999999997</v>
      </c>
      <c r="FB19" s="24">
        <v>5553.8841000000002</v>
      </c>
      <c r="FC19" s="24">
        <v>69.806881000000004</v>
      </c>
      <c r="FD19" s="24">
        <v>6864.817</v>
      </c>
      <c r="FE19" s="96">
        <f t="shared" si="13"/>
        <v>698.24211500000001</v>
      </c>
      <c r="FF19" s="96">
        <f t="shared" si="14"/>
        <v>64210.340474516466</v>
      </c>
      <c r="FG19" s="24">
        <v>61.099536000000001</v>
      </c>
      <c r="FH19" s="24">
        <v>6676.8513000000003</v>
      </c>
      <c r="FI19" s="24">
        <v>58.470371</v>
      </c>
      <c r="FJ19" s="24">
        <v>5945.6157000000003</v>
      </c>
      <c r="FK19" s="24">
        <v>58.668925999999999</v>
      </c>
      <c r="FL19" s="24">
        <v>5931.8449000000001</v>
      </c>
      <c r="FM19" s="24">
        <v>58.153756000000001</v>
      </c>
      <c r="FN19" s="24">
        <v>5793.8061250000001</v>
      </c>
      <c r="FO19" s="24">
        <v>57.617910000000002</v>
      </c>
      <c r="FP19" s="24">
        <v>5475.4703630000004</v>
      </c>
      <c r="FQ19" s="24">
        <v>60.380758999999998</v>
      </c>
      <c r="FR19" s="24">
        <v>5910.4810559999996</v>
      </c>
      <c r="FS19" s="24">
        <v>56.294395999999999</v>
      </c>
      <c r="FT19" s="24">
        <v>5508.9676680000002</v>
      </c>
      <c r="FU19" s="24">
        <v>59.256324999999997</v>
      </c>
      <c r="FV19" s="24">
        <v>5853.9433589999999</v>
      </c>
      <c r="FW19" s="24">
        <v>60.814687999999997</v>
      </c>
      <c r="FX19" s="24">
        <v>6199.0337399999999</v>
      </c>
      <c r="FY19" s="126">
        <f t="shared" si="11"/>
        <v>530.75666699999999</v>
      </c>
      <c r="FZ19" s="126">
        <f t="shared" si="12"/>
        <v>53296.014210999994</v>
      </c>
    </row>
    <row r="20" spans="1:182" s="41" customFormat="1" x14ac:dyDescent="0.25">
      <c r="A20" s="35">
        <v>4</v>
      </c>
      <c r="B20" s="36" t="s">
        <v>53</v>
      </c>
      <c r="C20" s="21">
        <v>78.440856999999994</v>
      </c>
      <c r="D20" s="21">
        <v>581.8882789999999</v>
      </c>
      <c r="E20" s="21">
        <v>220.81225800000001</v>
      </c>
      <c r="F20" s="21">
        <v>1622.2898296048299</v>
      </c>
      <c r="G20" s="21">
        <v>26.779888</v>
      </c>
      <c r="H20" s="21">
        <v>210.44296341051003</v>
      </c>
      <c r="I20" s="21">
        <v>27.661042999999999</v>
      </c>
      <c r="J20" s="21">
        <v>216.17757531786</v>
      </c>
      <c r="K20" s="21">
        <v>29.676850999999999</v>
      </c>
      <c r="L20" s="21">
        <v>237.16516493990005</v>
      </c>
      <c r="M20" s="21">
        <v>32.180233999999999</v>
      </c>
      <c r="N20" s="21">
        <v>256.16970000000003</v>
      </c>
      <c r="O20" s="37">
        <v>33.889619000000003</v>
      </c>
      <c r="P20" s="37">
        <v>268.48856711623995</v>
      </c>
      <c r="Q20" s="21">
        <v>35.925916000000001</v>
      </c>
      <c r="R20" s="21">
        <v>289.11769090582004</v>
      </c>
      <c r="S20" s="21">
        <v>42.110441000000002</v>
      </c>
      <c r="T20" s="21">
        <v>343.711548279</v>
      </c>
      <c r="U20" s="38">
        <v>36.169573999999997</v>
      </c>
      <c r="V20" s="21">
        <v>324.80529012400007</v>
      </c>
      <c r="W20" s="38">
        <v>52.856997</v>
      </c>
      <c r="X20" s="21">
        <v>432.00710162920024</v>
      </c>
      <c r="Y20" s="38">
        <v>62.426001999999997</v>
      </c>
      <c r="Z20" s="21">
        <v>491.25595328100002</v>
      </c>
      <c r="AA20" s="38">
        <v>59.748224999999998</v>
      </c>
      <c r="AB20" s="21">
        <v>482.21288071599997</v>
      </c>
      <c r="AC20" s="38">
        <v>67.412971999999996</v>
      </c>
      <c r="AD20" s="21">
        <v>564.68375364500002</v>
      </c>
      <c r="AE20" s="20">
        <f t="shared" ref="AE20" si="46">G20+I20+K20+M20+O20+Q20+S20+U20+W20+Y20+AA20+AC20</f>
        <v>506.837762</v>
      </c>
      <c r="AF20" s="20">
        <f t="shared" ref="AF20" si="47">H20+J20+L20+N20+P20+R20+T20+V20+X20+Z20+AB20+AD20</f>
        <v>4116.2381893645306</v>
      </c>
      <c r="AG20" s="21">
        <v>65.081344999999999</v>
      </c>
      <c r="AH20" s="21">
        <v>562.05860089021985</v>
      </c>
      <c r="AI20" s="21">
        <v>66.716725999999994</v>
      </c>
      <c r="AJ20" s="21">
        <v>585.59108248287998</v>
      </c>
      <c r="AK20" s="21">
        <v>65.843283</v>
      </c>
      <c r="AL20" s="40">
        <v>596.54524394299983</v>
      </c>
      <c r="AM20" s="21">
        <v>69.071715999999995</v>
      </c>
      <c r="AN20" s="21">
        <v>604.76174349600001</v>
      </c>
      <c r="AO20" s="21">
        <v>75.660020000000017</v>
      </c>
      <c r="AP20" s="21">
        <v>651.49469547100011</v>
      </c>
      <c r="AQ20" s="21">
        <v>82.850481000000002</v>
      </c>
      <c r="AR20" s="21">
        <v>717.59587171700002</v>
      </c>
      <c r="AS20" s="21">
        <v>88.122214999999997</v>
      </c>
      <c r="AT20" s="21">
        <v>750.41612544600002</v>
      </c>
      <c r="AU20" s="21">
        <v>89.488882000000004</v>
      </c>
      <c r="AV20" s="21">
        <v>782.57694274999994</v>
      </c>
      <c r="AW20" s="21">
        <v>98.006169</v>
      </c>
      <c r="AX20" s="21">
        <v>871.06185082599995</v>
      </c>
      <c r="AY20" s="21">
        <v>99.591900999999993</v>
      </c>
      <c r="AZ20" s="21">
        <v>882.13579935400003</v>
      </c>
      <c r="BA20" s="21">
        <v>99.247559999999993</v>
      </c>
      <c r="BB20" s="21">
        <v>882.70325882700001</v>
      </c>
      <c r="BC20" s="21">
        <v>110.15587499999999</v>
      </c>
      <c r="BD20" s="21">
        <v>1038.0401540370001</v>
      </c>
      <c r="BE20" s="23">
        <f t="shared" si="42"/>
        <v>1009.836173</v>
      </c>
      <c r="BF20" s="23">
        <f t="shared" si="43"/>
        <v>8924.9813692401003</v>
      </c>
      <c r="BG20" s="21">
        <v>109.54704599999999</v>
      </c>
      <c r="BH20" s="21">
        <v>1022.402634682</v>
      </c>
      <c r="BI20" s="21">
        <v>116.620508</v>
      </c>
      <c r="BJ20" s="21">
        <v>1085.7495742660001</v>
      </c>
      <c r="BK20" s="21">
        <v>120.49117099999999</v>
      </c>
      <c r="BL20" s="21">
        <v>1130.1157316809999</v>
      </c>
      <c r="BM20" s="21">
        <v>127.37662</v>
      </c>
      <c r="BN20" s="21">
        <v>1171.6656315</v>
      </c>
      <c r="BO20" s="21">
        <v>133.57809900000001</v>
      </c>
      <c r="BP20" s="21">
        <v>1237.33511806</v>
      </c>
      <c r="BQ20" s="24">
        <v>135.735432</v>
      </c>
      <c r="BR20" s="24">
        <v>1256.3982680239999</v>
      </c>
      <c r="BS20" s="24">
        <v>154.62284500000001</v>
      </c>
      <c r="BT20" s="24">
        <v>1403.0653663810001</v>
      </c>
      <c r="BU20" s="24">
        <v>149.94018800000001</v>
      </c>
      <c r="BV20" s="24">
        <v>1347.567403386</v>
      </c>
      <c r="BW20" s="24">
        <v>176.932019</v>
      </c>
      <c r="BX20" s="24">
        <v>1468.985828997</v>
      </c>
      <c r="BY20" s="24">
        <v>171.50822700000001</v>
      </c>
      <c r="BZ20" s="24">
        <v>1522.9681402989997</v>
      </c>
      <c r="CA20" s="24">
        <v>166.37337400000001</v>
      </c>
      <c r="CB20" s="24">
        <v>1493.4260472470005</v>
      </c>
      <c r="CC20" s="24">
        <v>190.18054599999999</v>
      </c>
      <c r="CD20" s="24">
        <v>1762.8888000520114</v>
      </c>
      <c r="CE20" s="96">
        <f t="shared" si="18"/>
        <v>1752.9060750000001</v>
      </c>
      <c r="CF20" s="96">
        <f t="shared" si="19"/>
        <v>15902.568544575011</v>
      </c>
      <c r="CG20" s="24">
        <v>185.15885</v>
      </c>
      <c r="CH20" s="24">
        <v>1693.4793539350001</v>
      </c>
      <c r="CI20" s="24">
        <v>183.32523800000001</v>
      </c>
      <c r="CJ20" s="24">
        <v>1804.5643941320002</v>
      </c>
      <c r="CK20" s="24">
        <v>171.32509300000001</v>
      </c>
      <c r="CL20" s="24">
        <v>1730.1927279429999</v>
      </c>
      <c r="CM20" s="24">
        <v>189.27625900000001</v>
      </c>
      <c r="CN20" s="24">
        <v>1820.2100672720001</v>
      </c>
      <c r="CO20" s="24">
        <v>200.30836300000001</v>
      </c>
      <c r="CP20" s="24">
        <v>1891.1288258100001</v>
      </c>
      <c r="CQ20" s="24">
        <v>204.15781100000001</v>
      </c>
      <c r="CR20" s="24">
        <v>1837.4695292639999</v>
      </c>
      <c r="CS20" s="24">
        <v>236.929924</v>
      </c>
      <c r="CT20" s="24">
        <v>2126.604433257</v>
      </c>
      <c r="CU20" s="24">
        <v>228.07519199999999</v>
      </c>
      <c r="CV20" s="24">
        <v>2029.036418167</v>
      </c>
      <c r="CW20" s="24">
        <v>256.46727199999998</v>
      </c>
      <c r="CX20" s="24">
        <v>2109.3423354179999</v>
      </c>
      <c r="CY20" s="24">
        <v>259.52552300000002</v>
      </c>
      <c r="CZ20" s="24">
        <v>2168.10700327</v>
      </c>
      <c r="DA20" s="24">
        <v>247.79774399999999</v>
      </c>
      <c r="DB20" s="24">
        <v>2145.6565711520002</v>
      </c>
      <c r="DC20" s="24">
        <v>216.82305500000001</v>
      </c>
      <c r="DD20" s="24">
        <v>2019.617042778</v>
      </c>
      <c r="DE20" s="96">
        <f t="shared" si="44"/>
        <v>2579.1703240000002</v>
      </c>
      <c r="DF20" s="96">
        <f t="shared" si="45"/>
        <v>23375.408702398003</v>
      </c>
      <c r="DG20" s="24">
        <v>122.474581</v>
      </c>
      <c r="DH20" s="24">
        <v>1211.4079431800001</v>
      </c>
      <c r="DI20" s="24">
        <v>166.67999399999999</v>
      </c>
      <c r="DJ20" s="24">
        <v>1694.0167578820001</v>
      </c>
      <c r="DK20" s="24">
        <v>198.91218599999999</v>
      </c>
      <c r="DL20" s="24">
        <v>2069.5080496179999</v>
      </c>
      <c r="DM20" s="24">
        <v>222.10063500000001</v>
      </c>
      <c r="DN20" s="24">
        <v>2257.7523727990001</v>
      </c>
      <c r="DO20" s="24">
        <v>246.12485599999999</v>
      </c>
      <c r="DP20" s="24">
        <v>2351.369092632</v>
      </c>
      <c r="DQ20" s="24">
        <v>279.60793699999999</v>
      </c>
      <c r="DR20" s="24">
        <v>2486.616645095</v>
      </c>
      <c r="DS20" s="24">
        <v>318.97126600000001</v>
      </c>
      <c r="DT20" s="24">
        <v>2746.4472871110002</v>
      </c>
      <c r="DU20" s="24">
        <v>339.11388499999998</v>
      </c>
      <c r="DV20" s="24">
        <v>2764.589187431</v>
      </c>
      <c r="DW20" s="24">
        <v>355.693378</v>
      </c>
      <c r="DX20" s="24">
        <v>2923.2414801929999</v>
      </c>
      <c r="DY20" s="24">
        <v>346.55202600000001</v>
      </c>
      <c r="DZ20" s="24">
        <v>2885.371824329</v>
      </c>
      <c r="EA20" s="24">
        <v>318.97322700000001</v>
      </c>
      <c r="EB20" s="24">
        <v>2752.2910086470001</v>
      </c>
      <c r="EC20" s="24">
        <v>363.140717</v>
      </c>
      <c r="ED20" s="24">
        <v>3272.344327924</v>
      </c>
      <c r="EE20" s="96">
        <f t="shared" si="34"/>
        <v>3278.3446880000001</v>
      </c>
      <c r="EF20" s="96">
        <f t="shared" si="35"/>
        <v>29414.955976840996</v>
      </c>
      <c r="EG20" s="24">
        <v>322.95871299999999</v>
      </c>
      <c r="EH20" s="24">
        <v>2995.270286382</v>
      </c>
      <c r="EI20" s="24">
        <v>279.81236100000001</v>
      </c>
      <c r="EJ20" s="24">
        <v>2662.413626349</v>
      </c>
      <c r="EK20" s="24">
        <v>303.76347500000003</v>
      </c>
      <c r="EL20" s="24">
        <v>2840.3320702159999</v>
      </c>
      <c r="EM20" s="24">
        <v>349.76491499999997</v>
      </c>
      <c r="EN20" s="24">
        <v>3090.5411746969999</v>
      </c>
      <c r="EO20" s="24">
        <v>379.71280300000001</v>
      </c>
      <c r="EP20" s="24">
        <v>3202.0297166129999</v>
      </c>
      <c r="EQ20" s="24">
        <v>384.88164699999999</v>
      </c>
      <c r="ER20" s="24">
        <v>3240.942425744</v>
      </c>
      <c r="ES20" s="24">
        <v>430.67107099999998</v>
      </c>
      <c r="ET20" s="24">
        <v>3707.124331002</v>
      </c>
      <c r="EU20" s="24">
        <v>412.04581000000002</v>
      </c>
      <c r="EV20" s="24">
        <v>3646.7997994930001</v>
      </c>
      <c r="EW20" s="24">
        <v>442.98390899999998</v>
      </c>
      <c r="EX20" s="24">
        <v>3964.1140681470001</v>
      </c>
      <c r="EY20" s="24">
        <v>440.172234</v>
      </c>
      <c r="EZ20" s="24">
        <v>3870.0673242520002</v>
      </c>
      <c r="FA20" s="24">
        <v>420.930249</v>
      </c>
      <c r="FB20" s="24">
        <v>3844.0401241330001</v>
      </c>
      <c r="FC20" s="24">
        <v>492.00010700000001</v>
      </c>
      <c r="FD20" s="24">
        <v>4622.7876333759996</v>
      </c>
      <c r="FE20" s="96">
        <f t="shared" si="13"/>
        <v>4659.6972939999996</v>
      </c>
      <c r="FF20" s="96">
        <f t="shared" si="14"/>
        <v>41686.462580404004</v>
      </c>
      <c r="FG20" s="24">
        <v>471.62424499999997</v>
      </c>
      <c r="FH20" s="24">
        <v>4446.6988221290003</v>
      </c>
      <c r="FI20" s="24">
        <v>484.81345299999998</v>
      </c>
      <c r="FJ20" s="24">
        <v>4523.2809703760004</v>
      </c>
      <c r="FK20" s="24">
        <v>455.70320199999998</v>
      </c>
      <c r="FL20" s="24">
        <v>4437.760289848</v>
      </c>
      <c r="FM20" s="24">
        <v>460.82745999999997</v>
      </c>
      <c r="FN20" s="24">
        <v>4445.4094818370004</v>
      </c>
      <c r="FO20" s="24">
        <v>466.90928400000001</v>
      </c>
      <c r="FP20" s="24">
        <v>4459.8896189779998</v>
      </c>
      <c r="FQ20" s="24">
        <v>462.69404200000002</v>
      </c>
      <c r="FR20" s="24">
        <v>4550.5683634770003</v>
      </c>
      <c r="FS20" s="24">
        <v>482.45683700000001</v>
      </c>
      <c r="FT20" s="24">
        <v>4660.8176358589999</v>
      </c>
      <c r="FU20" s="24">
        <v>463.47877499999998</v>
      </c>
      <c r="FV20" s="24">
        <v>4546.786363063</v>
      </c>
      <c r="FW20" s="24">
        <v>485.83615800000001</v>
      </c>
      <c r="FX20" s="24">
        <v>4865.5212029860004</v>
      </c>
      <c r="FY20" s="126">
        <f t="shared" si="11"/>
        <v>4234.3434559999996</v>
      </c>
      <c r="FZ20" s="126">
        <f t="shared" si="12"/>
        <v>40936.732748552997</v>
      </c>
    </row>
    <row r="21" spans="1:182" x14ac:dyDescent="0.25">
      <c r="A21" s="14">
        <v>5</v>
      </c>
      <c r="B21" s="36" t="s">
        <v>54</v>
      </c>
      <c r="C21" s="17">
        <v>5.2463249999999997</v>
      </c>
      <c r="D21" s="17">
        <v>10.762347606220001</v>
      </c>
      <c r="E21" s="17">
        <v>25.406749999999999</v>
      </c>
      <c r="F21" s="17">
        <v>44.740993308999997</v>
      </c>
      <c r="G21" s="17">
        <v>3.8263229999999999</v>
      </c>
      <c r="H21" s="17">
        <v>6.0670104802800271</v>
      </c>
      <c r="I21" s="17">
        <v>4.4698440000000002</v>
      </c>
      <c r="J21" s="17">
        <v>6.4767389434</v>
      </c>
      <c r="K21" s="17">
        <v>5.0442600000000004</v>
      </c>
      <c r="L21" s="17">
        <v>6.7422703840000002</v>
      </c>
      <c r="M21" s="17">
        <v>5.2823450000000003</v>
      </c>
      <c r="N21" s="17">
        <v>7.5967511749999996</v>
      </c>
      <c r="O21" s="18">
        <v>5.1006970000000003</v>
      </c>
      <c r="P21" s="18">
        <v>8.1015208249999997</v>
      </c>
      <c r="Q21" s="17">
        <v>5.1625949999999996</v>
      </c>
      <c r="R21" s="17">
        <v>7.9455102719999999</v>
      </c>
      <c r="S21" s="17">
        <v>6.2156580000000003</v>
      </c>
      <c r="T21" s="17">
        <v>11.965443969000001</v>
      </c>
      <c r="U21" s="19">
        <v>18.160499000000002</v>
      </c>
      <c r="V21" s="17">
        <v>30.057821074</v>
      </c>
      <c r="W21" s="19">
        <v>47.268462999999997</v>
      </c>
      <c r="X21" s="17">
        <v>70.048400000000001</v>
      </c>
      <c r="Y21" s="19">
        <v>38.727792000000001</v>
      </c>
      <c r="Z21" s="17">
        <v>57.965368783000002</v>
      </c>
      <c r="AA21" s="19">
        <v>27.875315000000001</v>
      </c>
      <c r="AB21" s="17">
        <v>40.123711405999998</v>
      </c>
      <c r="AC21" s="19">
        <v>28.088417999999997</v>
      </c>
      <c r="AD21" s="17">
        <v>36.862057223569998</v>
      </c>
      <c r="AE21" s="20">
        <f>G21+I21+K21+M21+O21+Q21+S21+U21+W21+Y21+AA21+AC21</f>
        <v>195.22220899999999</v>
      </c>
      <c r="AF21" s="20">
        <f t="shared" ref="AE21:AF22" si="48">H21+J21+L21+N21+P21+R21+T21+V21+X21+Z21+AB21+AD21</f>
        <v>289.95260453525003</v>
      </c>
      <c r="AG21" s="21">
        <v>27.511566999999999</v>
      </c>
      <c r="AH21" s="21">
        <v>38.391220968490003</v>
      </c>
      <c r="AI21" s="17">
        <v>30.460839000000004</v>
      </c>
      <c r="AJ21" s="17">
        <v>38.956893077879897</v>
      </c>
      <c r="AK21" s="17">
        <v>30.012413999999989</v>
      </c>
      <c r="AL21" s="42">
        <v>38.466733322429931</v>
      </c>
      <c r="AM21" s="17">
        <v>30.132283000000001</v>
      </c>
      <c r="AN21" s="17">
        <v>33.167643746860101</v>
      </c>
      <c r="AO21" s="17">
        <v>33.676820000000006</v>
      </c>
      <c r="AP21" s="17">
        <v>34.846000138929988</v>
      </c>
      <c r="AQ21" s="17">
        <v>37.269433999999997</v>
      </c>
      <c r="AR21" s="17">
        <v>36.08178564</v>
      </c>
      <c r="AS21" s="17">
        <v>42.770054999999999</v>
      </c>
      <c r="AT21" s="17">
        <v>44.437762645349203</v>
      </c>
      <c r="AU21" s="17">
        <v>44.054797000000001</v>
      </c>
      <c r="AV21" s="17">
        <v>40.214585601579998</v>
      </c>
      <c r="AW21" s="17">
        <v>47.319865</v>
      </c>
      <c r="AX21" s="17">
        <v>44.785677484590003</v>
      </c>
      <c r="AY21" s="17">
        <v>42.484884999999998</v>
      </c>
      <c r="AZ21" s="17">
        <v>45.93989201035</v>
      </c>
      <c r="BA21" s="17">
        <v>42.801022000000003</v>
      </c>
      <c r="BB21" s="17">
        <v>42.920266482439999</v>
      </c>
      <c r="BC21" s="17">
        <v>51.059265000000003</v>
      </c>
      <c r="BD21" s="17">
        <v>50.01899674901</v>
      </c>
      <c r="BE21" s="23">
        <f t="shared" ref="BE21:BE23" si="49">AG21+AI21+AK21+AM21+AO21+AQ21+AS21+AU21+AW21+AY21+BA21+BC21</f>
        <v>459.553246</v>
      </c>
      <c r="BF21" s="23">
        <f t="shared" ref="BF21:BF23" si="50">AH21+AJ21+AL21+AN21+AP21+AR21+AT21+AV21+AX21+AZ21+BB21+BD21</f>
        <v>488.2274578679091</v>
      </c>
      <c r="BG21" s="17">
        <v>57.490837999999997</v>
      </c>
      <c r="BH21" s="17">
        <v>58.636611402</v>
      </c>
      <c r="BI21" s="21">
        <v>66.867213000000007</v>
      </c>
      <c r="BJ21" s="17">
        <v>59.716489094000003</v>
      </c>
      <c r="BK21" s="21">
        <v>71.176085</v>
      </c>
      <c r="BL21" s="17">
        <v>60.974902428999997</v>
      </c>
      <c r="BM21" s="21">
        <v>75.060682999999997</v>
      </c>
      <c r="BN21" s="17">
        <v>61.315475687000003</v>
      </c>
      <c r="BO21" s="21">
        <v>49.904591000000003</v>
      </c>
      <c r="BP21" s="21">
        <v>63.420478977000002</v>
      </c>
      <c r="BQ21" s="21">
        <v>53.050967999999997</v>
      </c>
      <c r="BR21" s="21">
        <v>60.233786598999998</v>
      </c>
      <c r="BS21" s="21">
        <v>60.388837000000002</v>
      </c>
      <c r="BT21" s="21">
        <v>72.354512435999993</v>
      </c>
      <c r="BU21" s="21">
        <v>54.477401</v>
      </c>
      <c r="BV21" s="21">
        <v>75.497033799999997</v>
      </c>
      <c r="BW21" s="21">
        <v>51.270566000000002</v>
      </c>
      <c r="BX21" s="21">
        <v>73.925225531999999</v>
      </c>
      <c r="BY21" s="21">
        <v>50.278843999999978</v>
      </c>
      <c r="BZ21" s="21">
        <v>73.857040775719994</v>
      </c>
      <c r="CA21" s="21">
        <v>48.618778000000006</v>
      </c>
      <c r="CB21" s="21">
        <v>68.733940097910008</v>
      </c>
      <c r="CC21" s="21">
        <v>56.434801999999998</v>
      </c>
      <c r="CD21" s="21">
        <v>79.566387905700012</v>
      </c>
      <c r="CE21" s="96">
        <f t="shared" si="18"/>
        <v>695.01960599999995</v>
      </c>
      <c r="CF21" s="96">
        <f t="shared" si="19"/>
        <v>808.23188473532991</v>
      </c>
      <c r="CG21" s="21">
        <v>58.123449000000001</v>
      </c>
      <c r="CH21" s="21">
        <v>87.684594375000003</v>
      </c>
      <c r="CI21" s="21">
        <v>61.008445999999999</v>
      </c>
      <c r="CJ21" s="21">
        <v>92.994407569000003</v>
      </c>
      <c r="CK21" s="21">
        <v>60.761059000000003</v>
      </c>
      <c r="CL21" s="21">
        <v>87.230262718999995</v>
      </c>
      <c r="CM21" s="21">
        <v>64.637490999999997</v>
      </c>
      <c r="CN21" s="21">
        <v>87.153475033000007</v>
      </c>
      <c r="CO21" s="21">
        <v>68.038396000000006</v>
      </c>
      <c r="CP21" s="21">
        <v>89.985904419999997</v>
      </c>
      <c r="CQ21" s="21">
        <v>67.408472000000003</v>
      </c>
      <c r="CR21" s="21">
        <v>86.925770878999998</v>
      </c>
      <c r="CS21" s="21">
        <v>78.012748999999999</v>
      </c>
      <c r="CT21" s="21">
        <v>115.997683176</v>
      </c>
      <c r="CU21" s="21">
        <v>72.168588</v>
      </c>
      <c r="CV21" s="21">
        <v>98.425281034999998</v>
      </c>
      <c r="CW21" s="21">
        <v>77.834518000000003</v>
      </c>
      <c r="CX21" s="21">
        <v>104.70321778100001</v>
      </c>
      <c r="CY21" s="21">
        <v>80.353806000000006</v>
      </c>
      <c r="CZ21" s="21">
        <v>110.845472601</v>
      </c>
      <c r="DA21" s="21">
        <v>74.397205</v>
      </c>
      <c r="DB21" s="21">
        <v>103.067057656</v>
      </c>
      <c r="DC21" s="21">
        <v>59.849792999999998</v>
      </c>
      <c r="DD21" s="21">
        <v>81.797578668</v>
      </c>
      <c r="DE21" s="96">
        <f t="shared" si="44"/>
        <v>822.59397200000001</v>
      </c>
      <c r="DF21" s="96">
        <f t="shared" si="45"/>
        <v>1146.810705912</v>
      </c>
      <c r="DG21" s="21">
        <v>21.520347000000001</v>
      </c>
      <c r="DH21" s="21">
        <v>28.501629909999998</v>
      </c>
      <c r="DI21" s="21">
        <v>36.905627000000003</v>
      </c>
      <c r="DJ21" s="21">
        <v>59.070399193</v>
      </c>
      <c r="DK21" s="21">
        <v>48.809289999999997</v>
      </c>
      <c r="DL21" s="21">
        <v>81.294833694000005</v>
      </c>
      <c r="DM21" s="21">
        <v>49.413305000000001</v>
      </c>
      <c r="DN21" s="21">
        <v>80.388725874000002</v>
      </c>
      <c r="DO21" s="21">
        <v>55.830562</v>
      </c>
      <c r="DP21" s="21">
        <v>91.039430666000001</v>
      </c>
      <c r="DQ21" s="21">
        <v>59.782232</v>
      </c>
      <c r="DR21" s="21">
        <v>94.743650884999994</v>
      </c>
      <c r="DS21" s="21">
        <v>67.600873000000007</v>
      </c>
      <c r="DT21" s="21">
        <v>114.471264945</v>
      </c>
      <c r="DU21" s="21">
        <v>71.514296999999999</v>
      </c>
      <c r="DV21" s="21">
        <v>129.08863251599999</v>
      </c>
      <c r="DW21" s="21">
        <v>72.177639999999997</v>
      </c>
      <c r="DX21" s="21">
        <v>120.43661819800001</v>
      </c>
      <c r="DY21" s="21">
        <v>73.355903999999995</v>
      </c>
      <c r="DZ21" s="21">
        <v>123.014444798</v>
      </c>
      <c r="EA21" s="21">
        <v>68.202415999999999</v>
      </c>
      <c r="EB21" s="21">
        <v>114.516180366</v>
      </c>
      <c r="EC21" s="21">
        <v>76.880709999999993</v>
      </c>
      <c r="ED21" s="21">
        <v>132.810499421</v>
      </c>
      <c r="EE21" s="96">
        <f t="shared" si="34"/>
        <v>701.99320299999999</v>
      </c>
      <c r="EF21" s="96">
        <f t="shared" si="35"/>
        <v>1169.3763104659999</v>
      </c>
      <c r="EG21" s="21">
        <v>62.337954000000003</v>
      </c>
      <c r="EH21" s="21">
        <v>112.891192758</v>
      </c>
      <c r="EI21" s="21">
        <v>42.036135000000002</v>
      </c>
      <c r="EJ21" s="21">
        <v>75.433215575999995</v>
      </c>
      <c r="EK21" s="21">
        <v>54.216816999999999</v>
      </c>
      <c r="EL21" s="21">
        <v>93.353620608</v>
      </c>
      <c r="EM21" s="21">
        <v>69.040933999999993</v>
      </c>
      <c r="EN21" s="21">
        <v>117.429261376</v>
      </c>
      <c r="EO21" s="21">
        <v>74.589965000000007</v>
      </c>
      <c r="EP21" s="21">
        <v>128.00947643200001</v>
      </c>
      <c r="EQ21" s="21">
        <v>73.020291</v>
      </c>
      <c r="ER21" s="21">
        <v>121.42804136399999</v>
      </c>
      <c r="ES21" s="21">
        <v>83.142962999999995</v>
      </c>
      <c r="ET21" s="21">
        <v>151.41638258500001</v>
      </c>
      <c r="EU21" s="21">
        <v>76.656999999999996</v>
      </c>
      <c r="EV21" s="21">
        <v>140.55566516499999</v>
      </c>
      <c r="EW21" s="21">
        <v>81.839021000000002</v>
      </c>
      <c r="EX21" s="21">
        <v>143.94847568599999</v>
      </c>
      <c r="EY21" s="21">
        <v>74.885605999999996</v>
      </c>
      <c r="EZ21" s="21">
        <v>133.519921033</v>
      </c>
      <c r="FA21" s="21">
        <v>71.492891999999998</v>
      </c>
      <c r="FB21" s="21">
        <v>127.351557175</v>
      </c>
      <c r="FC21" s="21">
        <v>80.641450000000006</v>
      </c>
      <c r="FD21" s="21">
        <v>141.78077839100001</v>
      </c>
      <c r="FE21" s="96">
        <f t="shared" si="13"/>
        <v>843.90102799999988</v>
      </c>
      <c r="FF21" s="96">
        <f t="shared" si="14"/>
        <v>1487.1175881489999</v>
      </c>
      <c r="FG21" s="21">
        <v>81.078868999999997</v>
      </c>
      <c r="FH21" s="21">
        <v>149.18546154800001</v>
      </c>
      <c r="FI21" s="21">
        <v>81.505437999999998</v>
      </c>
      <c r="FJ21" s="21">
        <v>149.90499283400001</v>
      </c>
      <c r="FK21" s="21">
        <v>74.220243999999994</v>
      </c>
      <c r="FL21" s="21">
        <v>132.49973488800001</v>
      </c>
      <c r="FM21" s="21">
        <v>74.996899999999997</v>
      </c>
      <c r="FN21" s="21">
        <v>134.741921757</v>
      </c>
      <c r="FO21" s="21">
        <v>74.120645999999994</v>
      </c>
      <c r="FP21" s="21">
        <v>134.91112697400001</v>
      </c>
      <c r="FQ21" s="21">
        <v>70.424079000000006</v>
      </c>
      <c r="FR21" s="21">
        <v>130.18734599300001</v>
      </c>
      <c r="FS21" s="21">
        <v>75.549239</v>
      </c>
      <c r="FT21" s="21">
        <v>153.65528591099999</v>
      </c>
      <c r="FU21" s="21">
        <v>66.711322999999993</v>
      </c>
      <c r="FV21" s="21">
        <v>128.220575709</v>
      </c>
      <c r="FW21" s="21">
        <v>69.454093</v>
      </c>
      <c r="FX21" s="21">
        <v>134.44820664400001</v>
      </c>
      <c r="FY21" s="126">
        <f t="shared" si="11"/>
        <v>668.06083100000001</v>
      </c>
      <c r="FZ21" s="126">
        <f t="shared" si="12"/>
        <v>1247.7546522580001</v>
      </c>
    </row>
    <row r="22" spans="1:182" x14ac:dyDescent="0.25">
      <c r="A22" s="14">
        <v>6</v>
      </c>
      <c r="B22" s="36" t="s">
        <v>55</v>
      </c>
      <c r="C22" s="17">
        <v>0.84830799999999995</v>
      </c>
      <c r="D22" s="17">
        <v>0.50939455336000006</v>
      </c>
      <c r="E22" s="17">
        <v>10.236891</v>
      </c>
      <c r="F22" s="17">
        <v>5.7642967860000001</v>
      </c>
      <c r="G22" s="17">
        <v>2.780939</v>
      </c>
      <c r="H22" s="17">
        <v>1.2698954671700027</v>
      </c>
      <c r="I22" s="17">
        <v>3.4272619999999998</v>
      </c>
      <c r="J22" s="17">
        <v>1.5433873290800011</v>
      </c>
      <c r="K22" s="17">
        <v>3.6492279999999999</v>
      </c>
      <c r="L22" s="17">
        <v>1.876768056</v>
      </c>
      <c r="M22" s="17">
        <v>4.3132809999999999</v>
      </c>
      <c r="N22" s="17">
        <v>2.1840698129999998</v>
      </c>
      <c r="O22" s="18">
        <v>5.0166620000000002</v>
      </c>
      <c r="P22" s="18">
        <v>2.4488841030000001</v>
      </c>
      <c r="Q22" s="17">
        <v>5.2013259999999999</v>
      </c>
      <c r="R22" s="17">
        <v>2.5690256809999998</v>
      </c>
      <c r="S22" s="17">
        <v>5.5822219999999998</v>
      </c>
      <c r="T22" s="17">
        <v>3.0565821130000002</v>
      </c>
      <c r="U22" s="19">
        <v>7.3048010000000003</v>
      </c>
      <c r="V22" s="17">
        <v>4.9657416159999999</v>
      </c>
      <c r="W22" s="19">
        <v>11.967879</v>
      </c>
      <c r="X22" s="17">
        <v>10.9499</v>
      </c>
      <c r="Y22" s="19">
        <v>12.549318</v>
      </c>
      <c r="Z22" s="17">
        <v>10.528355401000001</v>
      </c>
      <c r="AA22" s="19">
        <v>11.449171</v>
      </c>
      <c r="AB22" s="17">
        <v>8.4169837800000007</v>
      </c>
      <c r="AC22" s="19">
        <v>14.318780000000004</v>
      </c>
      <c r="AD22" s="17">
        <v>9.5274828604700001</v>
      </c>
      <c r="AE22" s="20">
        <f t="shared" si="48"/>
        <v>87.560868999999997</v>
      </c>
      <c r="AF22" s="20">
        <f t="shared" si="48"/>
        <v>59.337076219720004</v>
      </c>
      <c r="AG22" s="21">
        <v>14.282567999999999</v>
      </c>
      <c r="AH22" s="21">
        <v>10.03194573247</v>
      </c>
      <c r="AI22" s="17">
        <v>13.996376000000001</v>
      </c>
      <c r="AJ22" s="17">
        <v>10.307616165129987</v>
      </c>
      <c r="AK22" s="17">
        <v>13.514090999999997</v>
      </c>
      <c r="AL22" s="42">
        <v>10.418650224460007</v>
      </c>
      <c r="AM22" s="17">
        <v>14.501191</v>
      </c>
      <c r="AN22" s="17">
        <v>11.16372752034</v>
      </c>
      <c r="AO22" s="17">
        <v>15.887713</v>
      </c>
      <c r="AP22" s="17">
        <v>12.133088109190039</v>
      </c>
      <c r="AQ22" s="17">
        <v>15.509864</v>
      </c>
      <c r="AR22" s="17">
        <v>13.333482017</v>
      </c>
      <c r="AS22" s="17">
        <v>17.211054000000001</v>
      </c>
      <c r="AT22" s="17">
        <v>14.510929027880699</v>
      </c>
      <c r="AU22" s="17">
        <v>17.568912999999998</v>
      </c>
      <c r="AV22" s="17">
        <v>14.040593940600001</v>
      </c>
      <c r="AW22" s="17">
        <v>18.784013999999999</v>
      </c>
      <c r="AX22" s="17">
        <v>15.59850747746</v>
      </c>
      <c r="AY22" s="17">
        <v>21.641362000000001</v>
      </c>
      <c r="AZ22" s="17">
        <v>17.889172886090002</v>
      </c>
      <c r="BA22" s="17">
        <v>21.453275999999999</v>
      </c>
      <c r="BB22" s="17">
        <v>17.460599439999999</v>
      </c>
      <c r="BC22" s="17">
        <v>23.757466000000001</v>
      </c>
      <c r="BD22" s="17">
        <v>19.202264182419999</v>
      </c>
      <c r="BE22" s="23">
        <f t="shared" si="49"/>
        <v>208.107888</v>
      </c>
      <c r="BF22" s="23">
        <f t="shared" si="50"/>
        <v>166.09057672304075</v>
      </c>
      <c r="BG22" s="17">
        <v>25.548401999999999</v>
      </c>
      <c r="BH22" s="17">
        <v>20.307018623000001</v>
      </c>
      <c r="BI22" s="21">
        <v>28.505419</v>
      </c>
      <c r="BJ22" s="17">
        <v>24.176324908000002</v>
      </c>
      <c r="BK22" s="21">
        <v>27.404831999999999</v>
      </c>
      <c r="BL22" s="17">
        <v>24.963886119000001</v>
      </c>
      <c r="BM22" s="21">
        <v>31.268015999999999</v>
      </c>
      <c r="BN22" s="17">
        <v>30.336232648999999</v>
      </c>
      <c r="BO22" s="21">
        <v>30.985106999999999</v>
      </c>
      <c r="BP22" s="21">
        <v>27.442771655000001</v>
      </c>
      <c r="BQ22" s="21">
        <v>33.755080999999997</v>
      </c>
      <c r="BR22" s="21">
        <v>27.797921755000001</v>
      </c>
      <c r="BS22" s="21">
        <v>37.291103</v>
      </c>
      <c r="BT22" s="21">
        <v>32.895163797999999</v>
      </c>
      <c r="BU22" s="21">
        <v>36.917076999999999</v>
      </c>
      <c r="BV22" s="21">
        <v>31.806478853000002</v>
      </c>
      <c r="BW22" s="21">
        <v>41.167634999999997</v>
      </c>
      <c r="BX22" s="21">
        <v>34.481000074000001</v>
      </c>
      <c r="BY22" s="21">
        <v>43.269795000000002</v>
      </c>
      <c r="BZ22" s="21">
        <v>36.065453350939997</v>
      </c>
      <c r="CA22" s="21">
        <v>41.869821000000009</v>
      </c>
      <c r="CB22" s="21">
        <v>33.863875413370003</v>
      </c>
      <c r="CC22" s="21">
        <v>54.077520999999997</v>
      </c>
      <c r="CD22" s="21">
        <v>42.763588298999998</v>
      </c>
      <c r="CE22" s="96">
        <f t="shared" si="18"/>
        <v>432.05980899999997</v>
      </c>
      <c r="CF22" s="96">
        <f t="shared" si="19"/>
        <v>366.89971549731001</v>
      </c>
      <c r="CG22" s="21">
        <v>56.464016000000001</v>
      </c>
      <c r="CH22" s="21">
        <v>44.516292348</v>
      </c>
      <c r="CI22" s="21">
        <v>50.891751999999997</v>
      </c>
      <c r="CJ22" s="21">
        <v>44.071947188249993</v>
      </c>
      <c r="CK22" s="21">
        <v>51.357813</v>
      </c>
      <c r="CL22" s="21">
        <v>46.361134006999997</v>
      </c>
      <c r="CM22" s="21">
        <v>53.511721000000001</v>
      </c>
      <c r="CN22" s="21">
        <v>53.114227026999998</v>
      </c>
      <c r="CO22" s="21">
        <v>52.992258</v>
      </c>
      <c r="CP22" s="21">
        <v>48.929518498</v>
      </c>
      <c r="CQ22" s="21">
        <v>54.409058000000002</v>
      </c>
      <c r="CR22" s="21">
        <v>51.452351213</v>
      </c>
      <c r="CS22" s="21">
        <v>54.566408000000003</v>
      </c>
      <c r="CT22" s="21">
        <v>52.779862506000001</v>
      </c>
      <c r="CU22" s="21">
        <v>53.676425000000002</v>
      </c>
      <c r="CV22" s="21">
        <v>48.510632422999997</v>
      </c>
      <c r="CW22" s="21">
        <v>56.165199000000001</v>
      </c>
      <c r="CX22" s="21">
        <v>52.622914819999998</v>
      </c>
      <c r="CY22" s="21">
        <v>60.079366999999998</v>
      </c>
      <c r="CZ22" s="21">
        <v>56.437563386999997</v>
      </c>
      <c r="DA22" s="21">
        <v>57.156801000000002</v>
      </c>
      <c r="DB22" s="21">
        <v>55.955517473</v>
      </c>
      <c r="DC22" s="21">
        <v>56.863518999999997</v>
      </c>
      <c r="DD22" s="21">
        <v>55.648289681000001</v>
      </c>
      <c r="DE22" s="96">
        <f t="shared" si="44"/>
        <v>658.13433700000007</v>
      </c>
      <c r="DF22" s="96">
        <f t="shared" si="45"/>
        <v>610.40025057125001</v>
      </c>
      <c r="DG22" s="21">
        <v>51.014494999999997</v>
      </c>
      <c r="DH22" s="21">
        <v>42.010371290000002</v>
      </c>
      <c r="DI22" s="21">
        <v>54.240088999999998</v>
      </c>
      <c r="DJ22" s="21">
        <v>55.310705519999999</v>
      </c>
      <c r="DK22" s="21">
        <v>52.123052999999999</v>
      </c>
      <c r="DL22" s="21">
        <v>60.502026346999997</v>
      </c>
      <c r="DM22" s="21">
        <v>57.681795000000001</v>
      </c>
      <c r="DN22" s="21">
        <v>71.948586395999996</v>
      </c>
      <c r="DO22" s="21">
        <v>59.611452</v>
      </c>
      <c r="DP22" s="21">
        <v>76.167198643000006</v>
      </c>
      <c r="DQ22" s="21">
        <v>62.320596999999999</v>
      </c>
      <c r="DR22" s="21">
        <v>80.062121414999993</v>
      </c>
      <c r="DS22" s="21">
        <v>65.953829999999996</v>
      </c>
      <c r="DT22" s="21">
        <v>87.534262717000004</v>
      </c>
      <c r="DU22" s="21">
        <v>56.343446999999998</v>
      </c>
      <c r="DV22" s="21">
        <v>79.593809237000002</v>
      </c>
      <c r="DW22" s="21">
        <v>56.883428000000002</v>
      </c>
      <c r="DX22" s="21">
        <v>87.268036438999999</v>
      </c>
      <c r="DY22" s="116">
        <v>56.108984</v>
      </c>
      <c r="DZ22" s="116">
        <v>91.635668443</v>
      </c>
      <c r="EA22" s="116">
        <v>51.508217000000002</v>
      </c>
      <c r="EB22" s="116">
        <v>89.066002756000003</v>
      </c>
      <c r="EC22" s="116">
        <v>55.894303000000001</v>
      </c>
      <c r="ED22" s="116">
        <v>105.62313957000001</v>
      </c>
      <c r="EE22" s="96">
        <f t="shared" si="34"/>
        <v>679.68369000000007</v>
      </c>
      <c r="EF22" s="96">
        <f t="shared" si="35"/>
        <v>926.72192877299995</v>
      </c>
      <c r="EG22" s="116">
        <v>53.892333999999998</v>
      </c>
      <c r="EH22" s="116">
        <v>110.852912606</v>
      </c>
      <c r="EI22" s="116">
        <v>54.684305999999999</v>
      </c>
      <c r="EJ22" s="116">
        <v>101.632137206</v>
      </c>
      <c r="EK22" s="116">
        <v>51.899884</v>
      </c>
      <c r="EL22" s="116">
        <v>69.675855557000006</v>
      </c>
      <c r="EM22" s="116">
        <v>57.005851999999997</v>
      </c>
      <c r="EN22" s="116">
        <v>81.609600013999994</v>
      </c>
      <c r="EO22" s="116">
        <v>60.591636999999999</v>
      </c>
      <c r="EP22" s="116">
        <v>85.637087933999993</v>
      </c>
      <c r="EQ22" s="116">
        <v>64.235033999999999</v>
      </c>
      <c r="ER22" s="116">
        <v>82.366669391000002</v>
      </c>
      <c r="ES22" s="116">
        <v>64.031231000000005</v>
      </c>
      <c r="ET22" s="116">
        <v>83.311070103999995</v>
      </c>
      <c r="EU22" s="116">
        <v>51.429040000000001</v>
      </c>
      <c r="EV22" s="116">
        <v>69.952148086999998</v>
      </c>
      <c r="EW22" s="116">
        <v>56.521379000000003</v>
      </c>
      <c r="EX22" s="116">
        <v>74.282838732000002</v>
      </c>
      <c r="EY22" s="116">
        <v>57.545870000000001</v>
      </c>
      <c r="EZ22" s="116">
        <v>74.289737864000003</v>
      </c>
      <c r="FA22" s="116">
        <v>48.109847000000002</v>
      </c>
      <c r="FB22" s="116">
        <v>64.177545262999999</v>
      </c>
      <c r="FC22" s="116">
        <v>52.514147999999999</v>
      </c>
      <c r="FD22" s="116">
        <v>68.132262114</v>
      </c>
      <c r="FE22" s="96">
        <f t="shared" si="13"/>
        <v>672.46056199999998</v>
      </c>
      <c r="FF22" s="96">
        <f t="shared" si="14"/>
        <v>965.91986487199983</v>
      </c>
      <c r="FG22" s="116">
        <v>44.073041000000003</v>
      </c>
      <c r="FH22" s="116">
        <v>63.205456210000001</v>
      </c>
      <c r="FI22" s="116">
        <v>40.987752999999998</v>
      </c>
      <c r="FJ22" s="116">
        <v>66.716731422999999</v>
      </c>
      <c r="FK22" s="116">
        <v>36.208340999999997</v>
      </c>
      <c r="FL22" s="116">
        <v>66.408724133000007</v>
      </c>
      <c r="FM22" s="116">
        <v>36.228149000000002</v>
      </c>
      <c r="FN22" s="116">
        <v>71.653847338000006</v>
      </c>
      <c r="FO22" s="116">
        <v>34.180326000000001</v>
      </c>
      <c r="FP22" s="116">
        <v>68.250076632000003</v>
      </c>
      <c r="FQ22" s="116">
        <v>34.579307999999997</v>
      </c>
      <c r="FR22" s="116">
        <v>74.050111681999994</v>
      </c>
      <c r="FS22" s="116">
        <v>33.246116999999998</v>
      </c>
      <c r="FT22" s="116">
        <v>71.46789192</v>
      </c>
      <c r="FU22" s="116">
        <v>30.646455</v>
      </c>
      <c r="FV22" s="116">
        <v>64.507087463999994</v>
      </c>
      <c r="FW22" s="116">
        <v>30.037908999999999</v>
      </c>
      <c r="FX22" s="116">
        <v>67.862728399999995</v>
      </c>
      <c r="FY22" s="126">
        <f t="shared" si="11"/>
        <v>320.18739900000003</v>
      </c>
      <c r="FZ22" s="126">
        <f t="shared" si="12"/>
        <v>614.12265520200003</v>
      </c>
    </row>
    <row r="23" spans="1:182" x14ac:dyDescent="0.25">
      <c r="A23" s="145">
        <v>7</v>
      </c>
      <c r="B23" s="124" t="s">
        <v>56</v>
      </c>
      <c r="C23" s="146"/>
      <c r="D23" s="146"/>
      <c r="E23" s="146">
        <v>0.36074699999999998</v>
      </c>
      <c r="F23" s="146">
        <v>0.86495757809000007</v>
      </c>
      <c r="G23" s="147">
        <v>7.5872999999999996E-2</v>
      </c>
      <c r="H23" s="147">
        <v>0.19175355916</v>
      </c>
      <c r="I23" s="147">
        <v>0.14431099999999999</v>
      </c>
      <c r="J23" s="147">
        <v>0.32202973151999997</v>
      </c>
      <c r="K23" s="147">
        <v>0.231325</v>
      </c>
      <c r="L23" s="147">
        <v>0.53265037274000004</v>
      </c>
      <c r="M23" s="147">
        <v>0.35596499999999998</v>
      </c>
      <c r="N23" s="147">
        <v>0.85010000000000008</v>
      </c>
      <c r="O23" s="148">
        <v>0.44597900000000001</v>
      </c>
      <c r="P23" s="148">
        <v>1.1107016546199999</v>
      </c>
      <c r="Q23" s="147">
        <v>0.59734799999999999</v>
      </c>
      <c r="R23" s="147">
        <v>1.5378287690299999</v>
      </c>
      <c r="S23" s="147">
        <v>0.839472</v>
      </c>
      <c r="T23" s="147">
        <v>2.21003463052</v>
      </c>
      <c r="U23" s="149">
        <v>0.66779100000000002</v>
      </c>
      <c r="V23" s="147">
        <v>1.2795643545399995</v>
      </c>
      <c r="W23" s="149">
        <v>1.972329</v>
      </c>
      <c r="X23" s="147">
        <v>2.0655867861100021</v>
      </c>
      <c r="Y23" s="149">
        <v>2.6463260000000002</v>
      </c>
      <c r="Z23" s="147">
        <v>3.1624305246699991</v>
      </c>
      <c r="AA23" s="149">
        <v>3.2763640000000001</v>
      </c>
      <c r="AB23" s="147">
        <v>3.9204060378299994</v>
      </c>
      <c r="AC23" s="149">
        <v>5.0417719999999999</v>
      </c>
      <c r="AD23" s="147">
        <v>5.6399109159999998</v>
      </c>
      <c r="AE23" s="150">
        <f>G23+I23+K23+M23+O23+Q23+S23+U23+W23+Y23+AA23+AC23</f>
        <v>16.294854999999998</v>
      </c>
      <c r="AF23" s="150">
        <f>H23+J23+L23+N23+P23+R23+T23+V23+X23+Z23+AB23+AD23</f>
        <v>22.822997336740002</v>
      </c>
      <c r="AG23" s="52">
        <v>6.1365920000000003</v>
      </c>
      <c r="AH23" s="151">
        <v>7.9363898810000002</v>
      </c>
      <c r="AI23" s="147">
        <v>6.8706170000000002</v>
      </c>
      <c r="AJ23" s="147">
        <v>11.705999289999999</v>
      </c>
      <c r="AK23" s="147">
        <v>6.6265029999999996</v>
      </c>
      <c r="AL23" s="152">
        <v>13.128227726</v>
      </c>
      <c r="AM23" s="147">
        <v>6.8999969999999999</v>
      </c>
      <c r="AN23" s="147">
        <v>14.096467437999999</v>
      </c>
      <c r="AO23" s="147">
        <v>7.284446</v>
      </c>
      <c r="AP23" s="147">
        <v>16.748111674</v>
      </c>
      <c r="AQ23" s="147">
        <v>7.6331769999999999</v>
      </c>
      <c r="AR23" s="147">
        <v>20.502193724000001</v>
      </c>
      <c r="AS23" s="147">
        <v>8.6148179999999996</v>
      </c>
      <c r="AT23" s="147">
        <v>25.287645504</v>
      </c>
      <c r="AU23" s="147">
        <v>8.8174119999999991</v>
      </c>
      <c r="AV23" s="147">
        <v>25.668227267999999</v>
      </c>
      <c r="AW23" s="147">
        <v>9.1592459999999996</v>
      </c>
      <c r="AX23" s="147">
        <v>26.313626110000001</v>
      </c>
      <c r="AY23" s="147">
        <v>11.465892999999999</v>
      </c>
      <c r="AZ23" s="147">
        <v>32.964643881999997</v>
      </c>
      <c r="BA23" s="147">
        <v>12.480803</v>
      </c>
      <c r="BB23" s="147">
        <v>35.030352929000003</v>
      </c>
      <c r="BC23" s="147">
        <v>14.283391999999999</v>
      </c>
      <c r="BD23" s="147">
        <v>39.785406934999997</v>
      </c>
      <c r="BE23" s="95">
        <f t="shared" si="49"/>
        <v>106.27289599999997</v>
      </c>
      <c r="BF23" s="95">
        <f t="shared" si="50"/>
        <v>269.16729236100002</v>
      </c>
      <c r="BG23" s="147">
        <v>14.658894999999999</v>
      </c>
      <c r="BH23" s="147">
        <v>41.522088525000001</v>
      </c>
      <c r="BI23" s="151">
        <v>15.664706000000001</v>
      </c>
      <c r="BJ23" s="151">
        <v>43.473601746</v>
      </c>
      <c r="BK23" s="151">
        <v>17.128404</v>
      </c>
      <c r="BL23" s="151">
        <v>47.785551705000003</v>
      </c>
      <c r="BM23" s="151">
        <v>18.265791</v>
      </c>
      <c r="BN23" s="151">
        <v>48.140649131000004</v>
      </c>
      <c r="BO23" s="151">
        <v>20.142185000000001</v>
      </c>
      <c r="BP23" s="151">
        <v>51.706182990000002</v>
      </c>
      <c r="BQ23" s="153">
        <v>20.857766999999999</v>
      </c>
      <c r="BR23" s="52">
        <v>52.036083365000003</v>
      </c>
      <c r="BS23" s="153">
        <v>23.033521</v>
      </c>
      <c r="BT23" s="52">
        <v>58.93248303</v>
      </c>
      <c r="BU23" s="153">
        <v>22.289491000000002</v>
      </c>
      <c r="BV23" s="52">
        <v>60.491564785999998</v>
      </c>
      <c r="BW23" s="153">
        <v>23.097847000000002</v>
      </c>
      <c r="BX23" s="52">
        <v>62.098590932999997</v>
      </c>
      <c r="BY23" s="153">
        <v>24.058655999999999</v>
      </c>
      <c r="BZ23" s="52">
        <v>64.242740976999997</v>
      </c>
      <c r="CA23" s="153">
        <v>24.590976000000001</v>
      </c>
      <c r="CB23" s="52">
        <v>65.645179338000005</v>
      </c>
      <c r="CC23" s="153">
        <v>30.683085999999999</v>
      </c>
      <c r="CD23" s="52">
        <v>82.237372596</v>
      </c>
      <c r="CE23" s="97">
        <f t="shared" si="18"/>
        <v>254.47132499999998</v>
      </c>
      <c r="CF23" s="97">
        <f t="shared" si="19"/>
        <v>678.31208912200009</v>
      </c>
      <c r="CG23" s="153">
        <v>33.955005</v>
      </c>
      <c r="CH23" s="52">
        <v>93.511702088999996</v>
      </c>
      <c r="CI23" s="153">
        <v>34.211353000000003</v>
      </c>
      <c r="CJ23" s="52">
        <v>92.285938336000001</v>
      </c>
      <c r="CK23" s="153">
        <v>33.583967000000001</v>
      </c>
      <c r="CL23" s="52">
        <v>88.673264029999999</v>
      </c>
      <c r="CM23" s="153">
        <v>37.353366000000001</v>
      </c>
      <c r="CN23" s="52">
        <v>96.853472861</v>
      </c>
      <c r="CO23" s="153">
        <v>39.302222999999998</v>
      </c>
      <c r="CP23" s="52">
        <v>100.341187675</v>
      </c>
      <c r="CQ23" s="153">
        <v>34.777673</v>
      </c>
      <c r="CR23" s="52">
        <v>89.350169390000005</v>
      </c>
      <c r="CS23" s="52">
        <v>39.630561999999998</v>
      </c>
      <c r="CT23" s="52">
        <v>108.231213599</v>
      </c>
      <c r="CU23" s="52">
        <v>34.693060000000003</v>
      </c>
      <c r="CV23" s="52">
        <v>97.778862267999997</v>
      </c>
      <c r="CW23" s="52">
        <v>33.456656000000002</v>
      </c>
      <c r="CX23" s="52">
        <v>93.097608647000001</v>
      </c>
      <c r="CY23" s="52">
        <v>41.089010000000002</v>
      </c>
      <c r="CZ23" s="52">
        <v>112.865736402</v>
      </c>
      <c r="DA23" s="52">
        <v>39.685160000000003</v>
      </c>
      <c r="DB23" s="52">
        <v>113.892404658</v>
      </c>
      <c r="DC23" s="52">
        <v>35.452525000000001</v>
      </c>
      <c r="DD23" s="52">
        <v>101.703106163</v>
      </c>
      <c r="DE23" s="97">
        <f t="shared" si="44"/>
        <v>437.19055999999995</v>
      </c>
      <c r="DF23" s="97">
        <f t="shared" si="45"/>
        <v>1188.5846661180001</v>
      </c>
      <c r="DG23" s="52">
        <v>89.688109999999995</v>
      </c>
      <c r="DH23" s="52">
        <v>147.087616094</v>
      </c>
      <c r="DI23" s="52">
        <v>101.49621399999999</v>
      </c>
      <c r="DJ23" s="52">
        <v>181.29853778</v>
      </c>
      <c r="DK23" s="52">
        <v>100.629935</v>
      </c>
      <c r="DL23" s="52">
        <v>199.818953738</v>
      </c>
      <c r="DM23" s="52">
        <v>76.020492000000004</v>
      </c>
      <c r="DN23" s="52">
        <v>177.29313581400001</v>
      </c>
      <c r="DO23" s="52">
        <v>83.469121999999999</v>
      </c>
      <c r="DP23" s="52">
        <v>198.122809515</v>
      </c>
      <c r="DQ23" s="52">
        <v>73.389458000000005</v>
      </c>
      <c r="DR23" s="52">
        <v>173.51662669999999</v>
      </c>
      <c r="DS23" s="52">
        <v>73.226156000000003</v>
      </c>
      <c r="DT23" s="52">
        <v>186.03062737299999</v>
      </c>
      <c r="DU23" s="52">
        <v>69.509664000000001</v>
      </c>
      <c r="DV23" s="52">
        <v>190.55088204500001</v>
      </c>
      <c r="DW23" s="52">
        <v>72.495682000000002</v>
      </c>
      <c r="DX23" s="52">
        <v>199.19207168</v>
      </c>
      <c r="DY23" s="52">
        <v>78.853168999999994</v>
      </c>
      <c r="DZ23" s="52">
        <v>219.78566388499999</v>
      </c>
      <c r="EA23" s="52">
        <v>66.686637000000005</v>
      </c>
      <c r="EB23" s="52">
        <v>186.61654632599999</v>
      </c>
      <c r="EC23" s="52">
        <v>77.805205999999998</v>
      </c>
      <c r="ED23" s="52">
        <v>226.97815106900001</v>
      </c>
      <c r="EE23" s="97">
        <f t="shared" si="34"/>
        <v>963.26984499999992</v>
      </c>
      <c r="EF23" s="97">
        <f t="shared" si="35"/>
        <v>2286.291622019</v>
      </c>
      <c r="EG23" s="52">
        <v>74.020712000000003</v>
      </c>
      <c r="EH23" s="52">
        <v>221.39052935399999</v>
      </c>
      <c r="EI23" s="52">
        <v>84.261492000000004</v>
      </c>
      <c r="EJ23" s="52">
        <v>246.19237673000001</v>
      </c>
      <c r="EK23" s="52">
        <v>87.559447000000006</v>
      </c>
      <c r="EL23" s="52">
        <v>246.67075836800001</v>
      </c>
      <c r="EM23" s="52">
        <v>88.841707</v>
      </c>
      <c r="EN23" s="52">
        <v>234.47111309300001</v>
      </c>
      <c r="EO23" s="154">
        <v>108.483485</v>
      </c>
      <c r="EP23" s="154">
        <v>273.53872631799999</v>
      </c>
      <c r="EQ23" s="154">
        <v>90.929731000000004</v>
      </c>
      <c r="ER23" s="154">
        <v>232.923318002</v>
      </c>
      <c r="ES23" s="154">
        <v>96.874763000000002</v>
      </c>
      <c r="ET23" s="154">
        <v>254.10120315399999</v>
      </c>
      <c r="EU23" s="154">
        <v>94.619412999999994</v>
      </c>
      <c r="EV23" s="154">
        <v>256.876635851</v>
      </c>
      <c r="EW23" s="154">
        <v>96.048683999999994</v>
      </c>
      <c r="EX23" s="154">
        <v>258.60923234299997</v>
      </c>
      <c r="EY23" s="154">
        <v>115.07671499999999</v>
      </c>
      <c r="EZ23" s="154">
        <v>293.45905216800003</v>
      </c>
      <c r="FA23" s="154">
        <v>94.438609999999997</v>
      </c>
      <c r="FB23" s="154">
        <v>255.147494757</v>
      </c>
      <c r="FC23" s="154">
        <v>105.29265599999999</v>
      </c>
      <c r="FD23" s="154">
        <v>291.62676336800001</v>
      </c>
      <c r="FE23" s="97">
        <f t="shared" si="13"/>
        <v>1136.4474150000001</v>
      </c>
      <c r="FF23" s="97">
        <f t="shared" si="14"/>
        <v>3065.0072035060002</v>
      </c>
      <c r="FG23" s="154">
        <f>SUM(FG24:FG26)</f>
        <v>100.19779200000001</v>
      </c>
      <c r="FH23" s="154">
        <f t="shared" ref="FH23:FX23" si="51">SUM(FH24:FH26)</f>
        <v>284.50250160899998</v>
      </c>
      <c r="FI23" s="154">
        <f t="shared" si="51"/>
        <v>109.27637</v>
      </c>
      <c r="FJ23" s="154">
        <f t="shared" si="51"/>
        <v>304.58750673499998</v>
      </c>
      <c r="FK23" s="154">
        <f t="shared" si="51"/>
        <v>120.81280699999999</v>
      </c>
      <c r="FL23" s="154">
        <f t="shared" si="51"/>
        <v>324.21581210800002</v>
      </c>
      <c r="FM23" s="154">
        <f t="shared" si="51"/>
        <v>110.48464800000001</v>
      </c>
      <c r="FN23" s="154">
        <f t="shared" si="51"/>
        <v>301.994802488</v>
      </c>
      <c r="FO23" s="154">
        <f t="shared" si="51"/>
        <v>105.650813</v>
      </c>
      <c r="FP23" s="154">
        <f t="shared" si="51"/>
        <v>271.85818436399995</v>
      </c>
      <c r="FQ23" s="154">
        <f t="shared" si="51"/>
        <v>102.65786</v>
      </c>
      <c r="FR23" s="154">
        <f t="shared" si="51"/>
        <v>266.65583738900006</v>
      </c>
      <c r="FS23" s="154">
        <f t="shared" si="51"/>
        <v>117.710302</v>
      </c>
      <c r="FT23" s="154">
        <f t="shared" si="51"/>
        <v>311.12615966700002</v>
      </c>
      <c r="FU23" s="154">
        <f t="shared" si="51"/>
        <v>96.010677000000015</v>
      </c>
      <c r="FV23" s="154">
        <f t="shared" si="51"/>
        <v>260.58147119300003</v>
      </c>
      <c r="FW23" s="154">
        <f t="shared" si="51"/>
        <v>94.822629000000006</v>
      </c>
      <c r="FX23" s="154">
        <f t="shared" si="51"/>
        <v>259.71762580699999</v>
      </c>
      <c r="FY23" s="27">
        <f t="shared" si="11"/>
        <v>957.62389799999994</v>
      </c>
      <c r="FZ23" s="27">
        <f t="shared" si="12"/>
        <v>2585.2399013599997</v>
      </c>
    </row>
    <row r="24" spans="1:182" x14ac:dyDescent="0.25">
      <c r="A24" s="14"/>
      <c r="B24" s="141" t="s">
        <v>121</v>
      </c>
      <c r="C24" s="17"/>
      <c r="D24" s="17"/>
      <c r="E24" s="17"/>
      <c r="F24" s="17"/>
      <c r="G24" s="43"/>
      <c r="H24" s="43"/>
      <c r="I24" s="43"/>
      <c r="J24" s="43"/>
      <c r="K24" s="43"/>
      <c r="L24" s="43"/>
      <c r="M24" s="43"/>
      <c r="N24" s="43"/>
      <c r="O24" s="18"/>
      <c r="P24" s="18"/>
      <c r="Q24" s="43"/>
      <c r="R24" s="43"/>
      <c r="S24" s="43"/>
      <c r="T24" s="43"/>
      <c r="U24" s="44"/>
      <c r="V24" s="43"/>
      <c r="W24" s="44"/>
      <c r="X24" s="43"/>
      <c r="Y24" s="44"/>
      <c r="Z24" s="43"/>
      <c r="AA24" s="44"/>
      <c r="AB24" s="43"/>
      <c r="AC24" s="44"/>
      <c r="AD24" s="43"/>
      <c r="AE24" s="20"/>
      <c r="AF24" s="20"/>
      <c r="AG24" s="21"/>
      <c r="AH24" s="39"/>
      <c r="AI24" s="43"/>
      <c r="AJ24" s="43"/>
      <c r="AK24" s="43"/>
      <c r="AL24" s="42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23"/>
      <c r="BF24" s="23"/>
      <c r="BG24" s="43"/>
      <c r="BH24" s="43"/>
      <c r="BI24" s="39"/>
      <c r="BJ24" s="39"/>
      <c r="BK24" s="39"/>
      <c r="BL24" s="39"/>
      <c r="BM24" s="39"/>
      <c r="BN24" s="39"/>
      <c r="BO24" s="39"/>
      <c r="BP24" s="39"/>
      <c r="BQ24" s="24"/>
      <c r="BR24" s="21"/>
      <c r="BS24" s="24"/>
      <c r="BT24" s="21"/>
      <c r="BU24" s="24"/>
      <c r="BV24" s="21"/>
      <c r="BW24" s="24"/>
      <c r="BX24" s="21"/>
      <c r="BY24" s="24"/>
      <c r="BZ24" s="21"/>
      <c r="CA24" s="24"/>
      <c r="CB24" s="21"/>
      <c r="CC24" s="24"/>
      <c r="CD24" s="21"/>
      <c r="CE24" s="96"/>
      <c r="CF24" s="96"/>
      <c r="CG24" s="24"/>
      <c r="CH24" s="21"/>
      <c r="CI24" s="24"/>
      <c r="CJ24" s="21"/>
      <c r="CK24" s="24"/>
      <c r="CL24" s="21"/>
      <c r="CM24" s="24"/>
      <c r="CN24" s="21"/>
      <c r="CO24" s="24"/>
      <c r="CP24" s="21"/>
      <c r="CQ24" s="24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96"/>
      <c r="DF24" s="96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96"/>
      <c r="EF24" s="96"/>
      <c r="EG24" s="21"/>
      <c r="EH24" s="21"/>
      <c r="EI24" s="21"/>
      <c r="EJ24" s="21"/>
      <c r="EK24" s="21"/>
      <c r="EL24" s="21"/>
      <c r="EM24" s="21"/>
      <c r="EN24" s="21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96"/>
      <c r="FF24" s="96"/>
      <c r="FG24" s="116">
        <v>4.3187999999999997E-2</v>
      </c>
      <c r="FH24" s="116">
        <v>0.14131924200000001</v>
      </c>
      <c r="FI24" s="116">
        <v>6.7226999999999995E-2</v>
      </c>
      <c r="FJ24" s="116">
        <v>0.243732105</v>
      </c>
      <c r="FK24" s="116">
        <v>5.2803999999999997E-2</v>
      </c>
      <c r="FL24" s="116">
        <v>0.17765565799999999</v>
      </c>
      <c r="FM24" s="116">
        <v>6.0939E-2</v>
      </c>
      <c r="FN24" s="116">
        <v>0.207929167</v>
      </c>
      <c r="FO24" s="116">
        <v>4.8304E-2</v>
      </c>
      <c r="FP24" s="116">
        <v>0.15667821700000001</v>
      </c>
      <c r="FQ24" s="116">
        <v>6.4965999999999996E-2</v>
      </c>
      <c r="FR24" s="116">
        <v>0.203453931</v>
      </c>
      <c r="FS24" s="116">
        <v>4.2342999999999999E-2</v>
      </c>
      <c r="FT24" s="116">
        <v>0.15247286299999999</v>
      </c>
      <c r="FU24" s="116">
        <v>3.7822000000000001E-2</v>
      </c>
      <c r="FV24" s="116">
        <v>0.13198860000000001</v>
      </c>
      <c r="FW24" s="116">
        <v>6.2720999999999999E-2</v>
      </c>
      <c r="FX24" s="116">
        <v>0.21037742100000001</v>
      </c>
      <c r="FY24" s="126">
        <f t="shared" si="11"/>
        <v>0.48031400000000002</v>
      </c>
      <c r="FZ24" s="126">
        <f t="shared" si="12"/>
        <v>1.625607204</v>
      </c>
    </row>
    <row r="25" spans="1:182" x14ac:dyDescent="0.25">
      <c r="A25" s="14"/>
      <c r="B25" s="141" t="s">
        <v>122</v>
      </c>
      <c r="C25" s="17"/>
      <c r="D25" s="17"/>
      <c r="E25" s="17"/>
      <c r="F25" s="17"/>
      <c r="G25" s="43"/>
      <c r="H25" s="43"/>
      <c r="I25" s="43"/>
      <c r="J25" s="43"/>
      <c r="K25" s="43"/>
      <c r="L25" s="43"/>
      <c r="M25" s="43"/>
      <c r="N25" s="43"/>
      <c r="O25" s="18"/>
      <c r="P25" s="18"/>
      <c r="Q25" s="43"/>
      <c r="R25" s="43"/>
      <c r="S25" s="43"/>
      <c r="T25" s="43"/>
      <c r="U25" s="44"/>
      <c r="V25" s="43"/>
      <c r="W25" s="44"/>
      <c r="X25" s="43"/>
      <c r="Y25" s="44"/>
      <c r="Z25" s="43"/>
      <c r="AA25" s="44"/>
      <c r="AB25" s="43"/>
      <c r="AC25" s="44"/>
      <c r="AD25" s="43"/>
      <c r="AE25" s="20"/>
      <c r="AF25" s="20"/>
      <c r="AG25" s="21"/>
      <c r="AH25" s="39"/>
      <c r="AI25" s="43"/>
      <c r="AJ25" s="43"/>
      <c r="AK25" s="43"/>
      <c r="AL25" s="42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23"/>
      <c r="BF25" s="23"/>
      <c r="BG25" s="43"/>
      <c r="BH25" s="43"/>
      <c r="BI25" s="39"/>
      <c r="BJ25" s="39"/>
      <c r="BK25" s="39"/>
      <c r="BL25" s="39"/>
      <c r="BM25" s="39"/>
      <c r="BN25" s="39"/>
      <c r="BO25" s="39"/>
      <c r="BP25" s="39"/>
      <c r="BQ25" s="24"/>
      <c r="BR25" s="21"/>
      <c r="BS25" s="24"/>
      <c r="BT25" s="21"/>
      <c r="BU25" s="24"/>
      <c r="BV25" s="21"/>
      <c r="BW25" s="24"/>
      <c r="BX25" s="21"/>
      <c r="BY25" s="24"/>
      <c r="BZ25" s="21"/>
      <c r="CA25" s="24"/>
      <c r="CB25" s="21"/>
      <c r="CC25" s="24"/>
      <c r="CD25" s="21"/>
      <c r="CE25" s="96"/>
      <c r="CF25" s="96"/>
      <c r="CG25" s="24"/>
      <c r="CH25" s="21"/>
      <c r="CI25" s="24"/>
      <c r="CJ25" s="21"/>
      <c r="CK25" s="24"/>
      <c r="CL25" s="21"/>
      <c r="CM25" s="24"/>
      <c r="CN25" s="21"/>
      <c r="CO25" s="24"/>
      <c r="CP25" s="21"/>
      <c r="CQ25" s="24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96"/>
      <c r="DF25" s="96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96"/>
      <c r="EF25" s="96"/>
      <c r="EG25" s="21"/>
      <c r="EH25" s="21"/>
      <c r="EI25" s="21"/>
      <c r="EJ25" s="21"/>
      <c r="EK25" s="21"/>
      <c r="EL25" s="21"/>
      <c r="EM25" s="21"/>
      <c r="EN25" s="21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96"/>
      <c r="FF25" s="96"/>
      <c r="FG25" s="116">
        <v>98.422054000000003</v>
      </c>
      <c r="FH25" s="116">
        <v>278.23770303399999</v>
      </c>
      <c r="FI25" s="116">
        <v>107.364839</v>
      </c>
      <c r="FJ25" s="116">
        <v>298.269946452</v>
      </c>
      <c r="FK25" s="116">
        <v>116.715411</v>
      </c>
      <c r="FL25" s="116">
        <v>313.18160737800002</v>
      </c>
      <c r="FM25" s="116">
        <v>108.225897</v>
      </c>
      <c r="FN25" s="116">
        <v>295.18642766200003</v>
      </c>
      <c r="FO25" s="116">
        <v>103.792028</v>
      </c>
      <c r="FP25" s="116">
        <v>266.24392898799999</v>
      </c>
      <c r="FQ25" s="116">
        <v>100.898251</v>
      </c>
      <c r="FR25" s="116">
        <v>260.97301676900003</v>
      </c>
      <c r="FS25" s="116">
        <v>115.612399</v>
      </c>
      <c r="FT25" s="116">
        <v>304.62949341900003</v>
      </c>
      <c r="FU25" s="116">
        <v>94.470633000000007</v>
      </c>
      <c r="FV25" s="116">
        <v>255.40726470800001</v>
      </c>
      <c r="FW25" s="116">
        <v>93.453742000000005</v>
      </c>
      <c r="FX25" s="116">
        <v>254.83593301600001</v>
      </c>
      <c r="FY25" s="126">
        <f t="shared" si="11"/>
        <v>938.95525399999997</v>
      </c>
      <c r="FZ25" s="126">
        <f t="shared" si="12"/>
        <v>2526.9653214260002</v>
      </c>
    </row>
    <row r="26" spans="1:182" x14ac:dyDescent="0.25">
      <c r="A26" s="14"/>
      <c r="B26" s="141" t="s">
        <v>123</v>
      </c>
      <c r="C26" s="17"/>
      <c r="D26" s="17"/>
      <c r="E26" s="17"/>
      <c r="F26" s="17"/>
      <c r="G26" s="43"/>
      <c r="H26" s="43"/>
      <c r="I26" s="43"/>
      <c r="J26" s="43"/>
      <c r="K26" s="43"/>
      <c r="L26" s="43"/>
      <c r="M26" s="43"/>
      <c r="N26" s="43"/>
      <c r="O26" s="18"/>
      <c r="P26" s="18"/>
      <c r="Q26" s="43"/>
      <c r="R26" s="43"/>
      <c r="S26" s="43"/>
      <c r="T26" s="43"/>
      <c r="U26" s="44"/>
      <c r="V26" s="43"/>
      <c r="W26" s="44"/>
      <c r="X26" s="43"/>
      <c r="Y26" s="44"/>
      <c r="Z26" s="43"/>
      <c r="AA26" s="44"/>
      <c r="AB26" s="43"/>
      <c r="AC26" s="44"/>
      <c r="AD26" s="43"/>
      <c r="AE26" s="20"/>
      <c r="AF26" s="20"/>
      <c r="AG26" s="21"/>
      <c r="AH26" s="39"/>
      <c r="AI26" s="43"/>
      <c r="AJ26" s="43"/>
      <c r="AK26" s="43"/>
      <c r="AL26" s="42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23"/>
      <c r="BF26" s="23"/>
      <c r="BG26" s="43"/>
      <c r="BH26" s="43"/>
      <c r="BI26" s="39"/>
      <c r="BJ26" s="39"/>
      <c r="BK26" s="39"/>
      <c r="BL26" s="39"/>
      <c r="BM26" s="39"/>
      <c r="BN26" s="39"/>
      <c r="BO26" s="39"/>
      <c r="BP26" s="39"/>
      <c r="BQ26" s="24"/>
      <c r="BR26" s="21"/>
      <c r="BS26" s="24"/>
      <c r="BT26" s="21"/>
      <c r="BU26" s="24"/>
      <c r="BV26" s="21"/>
      <c r="BW26" s="24"/>
      <c r="BX26" s="21"/>
      <c r="BY26" s="24"/>
      <c r="BZ26" s="21"/>
      <c r="CA26" s="24"/>
      <c r="CB26" s="21"/>
      <c r="CC26" s="24"/>
      <c r="CD26" s="21"/>
      <c r="CE26" s="96"/>
      <c r="CF26" s="96"/>
      <c r="CG26" s="24"/>
      <c r="CH26" s="21"/>
      <c r="CI26" s="24"/>
      <c r="CJ26" s="21"/>
      <c r="CK26" s="24"/>
      <c r="CL26" s="21"/>
      <c r="CM26" s="24"/>
      <c r="CN26" s="21"/>
      <c r="CO26" s="24"/>
      <c r="CP26" s="21"/>
      <c r="CQ26" s="24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96"/>
      <c r="DF26" s="96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96"/>
      <c r="EF26" s="96"/>
      <c r="EG26" s="21"/>
      <c r="EH26" s="21"/>
      <c r="EI26" s="21"/>
      <c r="EJ26" s="21"/>
      <c r="EK26" s="21"/>
      <c r="EL26" s="21"/>
      <c r="EM26" s="21"/>
      <c r="EN26" s="21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96"/>
      <c r="FF26" s="96"/>
      <c r="FG26" s="116">
        <v>1.73255</v>
      </c>
      <c r="FH26" s="116">
        <v>6.1234793329999997</v>
      </c>
      <c r="FI26" s="116">
        <v>1.8443039999999999</v>
      </c>
      <c r="FJ26" s="116">
        <v>6.0738281780000003</v>
      </c>
      <c r="FK26" s="116">
        <v>4.0445919999999997</v>
      </c>
      <c r="FL26" s="116">
        <v>10.856549072</v>
      </c>
      <c r="FM26" s="116">
        <v>2.1978119999999999</v>
      </c>
      <c r="FN26" s="116">
        <v>6.600445659</v>
      </c>
      <c r="FO26" s="116">
        <v>1.810481</v>
      </c>
      <c r="FP26" s="116">
        <v>5.4575771590000004</v>
      </c>
      <c r="FQ26" s="116">
        <v>1.6946429999999999</v>
      </c>
      <c r="FR26" s="116">
        <v>5.4793666889999999</v>
      </c>
      <c r="FS26" s="116">
        <v>2.0555599999999998</v>
      </c>
      <c r="FT26" s="116">
        <v>6.3441933849999996</v>
      </c>
      <c r="FU26" s="116">
        <v>1.5022219999999999</v>
      </c>
      <c r="FV26" s="116">
        <v>5.0422178850000003</v>
      </c>
      <c r="FW26" s="116">
        <v>1.3061659999999999</v>
      </c>
      <c r="FX26" s="116">
        <v>4.6713153700000003</v>
      </c>
      <c r="FY26" s="126">
        <f t="shared" si="11"/>
        <v>18.188330000000001</v>
      </c>
      <c r="FZ26" s="126">
        <f t="shared" si="12"/>
        <v>56.648972730000004</v>
      </c>
    </row>
    <row r="27" spans="1:182" ht="15" customHeight="1" x14ac:dyDescent="0.25">
      <c r="A27" s="14">
        <v>8</v>
      </c>
      <c r="B27" s="45" t="s">
        <v>73</v>
      </c>
      <c r="C27" s="17"/>
      <c r="D27" s="17"/>
      <c r="E27" s="17"/>
      <c r="F27" s="17"/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7">
        <v>1.25E-4</v>
      </c>
      <c r="P27" s="48">
        <v>1.524644E-5</v>
      </c>
      <c r="Q27" s="49">
        <v>6.9300000000000004E-4</v>
      </c>
      <c r="R27" s="47">
        <v>3.1713340000000002E-4</v>
      </c>
      <c r="S27" s="49">
        <v>1.1379999999999999E-3</v>
      </c>
      <c r="T27" s="47">
        <v>3.2095638000000001E-4</v>
      </c>
      <c r="U27" s="49">
        <v>8.5700000000000001E-4</v>
      </c>
      <c r="V27" s="47">
        <v>1.5458764000000002E-4</v>
      </c>
      <c r="W27" s="49">
        <v>1.4599999999999999E-3</v>
      </c>
      <c r="X27" s="47">
        <v>4.3655631000000001E-4</v>
      </c>
      <c r="Y27" s="49">
        <v>7.5199999999999998E-3</v>
      </c>
      <c r="Z27" s="49">
        <v>4.3139142500000002E-3</v>
      </c>
      <c r="AA27" s="17">
        <v>1.5325999999999999E-2</v>
      </c>
      <c r="AB27" s="17">
        <v>1.377139283E-2</v>
      </c>
      <c r="AC27" s="17">
        <v>2.9145000000000001E-2</v>
      </c>
      <c r="AD27" s="17">
        <v>2.454745899E-2</v>
      </c>
      <c r="AE27" s="59">
        <v>0.03</v>
      </c>
      <c r="AF27" s="20">
        <f t="shared" ref="AF27:AF32" si="52">H27+J27+L27+N27+P27+R27+T27+V27+X27+Z27+AB27+AD27</f>
        <v>4.3877246240000001E-2</v>
      </c>
      <c r="AG27" s="21">
        <v>4.2526000000000001E-2</v>
      </c>
      <c r="AH27" s="50">
        <v>2.8939882890000001E-2</v>
      </c>
      <c r="AI27" s="46">
        <v>9.7456000000000001E-2</v>
      </c>
      <c r="AJ27" s="46">
        <v>6.0331449700000012E-2</v>
      </c>
      <c r="AK27" s="46">
        <v>0.16952800000000001</v>
      </c>
      <c r="AL27" s="42">
        <v>0.14679994390999998</v>
      </c>
      <c r="AM27" s="46">
        <v>0.35608000000000001</v>
      </c>
      <c r="AN27" s="46">
        <v>0.25586977327999999</v>
      </c>
      <c r="AO27" s="46">
        <v>1.169818</v>
      </c>
      <c r="AP27" s="46">
        <v>0.56418948152999993</v>
      </c>
      <c r="AQ27" s="46">
        <v>1.6930419999999999</v>
      </c>
      <c r="AR27" s="46">
        <v>0.65010736487999998</v>
      </c>
      <c r="AS27" s="46">
        <v>1.80568</v>
      </c>
      <c r="AT27" s="46">
        <v>0.72537109892000007</v>
      </c>
      <c r="AU27" s="46">
        <v>2.0376650000000001</v>
      </c>
      <c r="AV27" s="46">
        <v>1.00777415581</v>
      </c>
      <c r="AW27" s="46">
        <v>2.8635090000000001</v>
      </c>
      <c r="AX27" s="46">
        <v>1.68530465920001</v>
      </c>
      <c r="AY27" s="46">
        <v>3.547218</v>
      </c>
      <c r="AZ27" s="46">
        <v>1.748206368</v>
      </c>
      <c r="BA27" s="46">
        <v>4.5807390000000003</v>
      </c>
      <c r="BB27" s="46">
        <v>2.055643511</v>
      </c>
      <c r="BC27" s="46">
        <v>7.2609640000000004</v>
      </c>
      <c r="BD27" s="46">
        <v>2.5862552169099802</v>
      </c>
      <c r="BE27" s="23">
        <v>10.6</v>
      </c>
      <c r="BF27" s="23">
        <v>10.98</v>
      </c>
      <c r="BG27" s="46">
        <v>9.3504670000000001</v>
      </c>
      <c r="BH27" s="46">
        <v>2.6961256895199956</v>
      </c>
      <c r="BI27" s="46">
        <v>10.933948000000001</v>
      </c>
      <c r="BJ27" s="46">
        <v>3.8512343464199916</v>
      </c>
      <c r="BK27" s="46">
        <v>15.978372</v>
      </c>
      <c r="BL27" s="46">
        <v>5.3244241136300019</v>
      </c>
      <c r="BM27" s="46">
        <v>19.415099999999999</v>
      </c>
      <c r="BN27" s="46">
        <v>6.3140235487999998</v>
      </c>
      <c r="BO27" s="50">
        <v>23.521674000000001</v>
      </c>
      <c r="BP27" s="50">
        <v>7.1997020860000003</v>
      </c>
      <c r="BQ27" s="24">
        <v>25.117466</v>
      </c>
      <c r="BR27" s="24">
        <v>7.710927109</v>
      </c>
      <c r="BS27" s="24">
        <v>29.398420999999999</v>
      </c>
      <c r="BT27" s="24">
        <v>9.1049384280000005</v>
      </c>
      <c r="BU27" s="24">
        <v>40.366928999999999</v>
      </c>
      <c r="BV27" s="24">
        <v>9.5543098959999995</v>
      </c>
      <c r="BW27" s="24">
        <v>36.926819000000002</v>
      </c>
      <c r="BX27" s="24">
        <v>10.187921379</v>
      </c>
      <c r="BY27" s="24">
        <v>40.705595000000002</v>
      </c>
      <c r="BZ27" s="24">
        <v>9.7144244040000007</v>
      </c>
      <c r="CA27" s="24">
        <v>39.512752999999996</v>
      </c>
      <c r="CB27" s="24">
        <v>8.9656086800000008</v>
      </c>
      <c r="CC27" s="24">
        <v>46.863253999999998</v>
      </c>
      <c r="CD27" s="24">
        <v>10.610252516029774</v>
      </c>
      <c r="CE27" s="96">
        <v>73.5</v>
      </c>
      <c r="CF27" s="96">
        <v>90.99</v>
      </c>
      <c r="CG27" s="24">
        <v>8.83</v>
      </c>
      <c r="CH27" s="24">
        <v>10.553786632829523</v>
      </c>
      <c r="CI27" s="24">
        <v>9.82</v>
      </c>
      <c r="CJ27" s="24">
        <v>13.858324955000001</v>
      </c>
      <c r="CK27" s="24">
        <v>9.6300000000000008</v>
      </c>
      <c r="CL27" s="24">
        <v>15.72587809549</v>
      </c>
      <c r="CM27" s="24">
        <v>10.23</v>
      </c>
      <c r="CN27" s="24">
        <v>17.398122659999999</v>
      </c>
      <c r="CO27" s="24">
        <v>10.565287</v>
      </c>
      <c r="CP27" s="24">
        <v>18.283557402980001</v>
      </c>
      <c r="CQ27" s="24">
        <v>10.974482999999999</v>
      </c>
      <c r="CR27" s="24">
        <v>18.945327466919998</v>
      </c>
      <c r="CS27" s="24">
        <v>12.600237</v>
      </c>
      <c r="CT27" s="24">
        <v>22.518145835999999</v>
      </c>
      <c r="CU27" s="24">
        <v>13.391565999999999</v>
      </c>
      <c r="CV27" s="24">
        <v>20.852550730000001</v>
      </c>
      <c r="CW27" s="24">
        <v>14.076598000000001</v>
      </c>
      <c r="CX27" s="24">
        <v>19.700155788</v>
      </c>
      <c r="CY27" s="24">
        <v>14.803641000000001</v>
      </c>
      <c r="CZ27" s="24">
        <v>19.674022832999999</v>
      </c>
      <c r="DA27" s="24">
        <v>14.923147</v>
      </c>
      <c r="DB27" s="24">
        <v>19.574392198999998</v>
      </c>
      <c r="DC27" s="24">
        <v>15.847272</v>
      </c>
      <c r="DD27" s="24">
        <v>19.539915815000001</v>
      </c>
      <c r="DE27" s="96">
        <f t="shared" si="44"/>
        <v>145.69223100000002</v>
      </c>
      <c r="DF27" s="96">
        <f t="shared" si="45"/>
        <v>216.6241804142195</v>
      </c>
      <c r="DG27" s="24">
        <v>12.767649</v>
      </c>
      <c r="DH27" s="24">
        <v>13.711748449</v>
      </c>
      <c r="DI27" s="24">
        <v>16.540085000000001</v>
      </c>
      <c r="DJ27" s="24">
        <v>21.787191766999999</v>
      </c>
      <c r="DK27" s="24">
        <v>17.643782999999999</v>
      </c>
      <c r="DL27" s="24">
        <v>29.696640174999999</v>
      </c>
      <c r="DM27" s="24">
        <v>20.155525000000001</v>
      </c>
      <c r="DN27" s="24">
        <v>37.074379876000002</v>
      </c>
      <c r="DO27" s="24">
        <v>21.211112</v>
      </c>
      <c r="DP27" s="24">
        <v>37.824711299000001</v>
      </c>
      <c r="DQ27" s="24">
        <v>23.185984999999999</v>
      </c>
      <c r="DR27" s="24">
        <v>39.208264700000001</v>
      </c>
      <c r="DS27" s="24">
        <v>23.722916999999999</v>
      </c>
      <c r="DT27" s="24">
        <v>39.614104859999998</v>
      </c>
      <c r="DU27" s="24">
        <v>23.932327000000001</v>
      </c>
      <c r="DV27" s="24">
        <v>37.132146653</v>
      </c>
      <c r="DW27" s="24">
        <v>26.217568</v>
      </c>
      <c r="DX27" s="24">
        <v>38.987681680000001</v>
      </c>
      <c r="DY27" s="24">
        <v>27.238354999999999</v>
      </c>
      <c r="DZ27" s="24">
        <v>40.519188558000003</v>
      </c>
      <c r="EA27" s="24">
        <v>28.226679000000001</v>
      </c>
      <c r="EB27" s="24">
        <v>42.223737466999999</v>
      </c>
      <c r="EC27" s="24">
        <v>35.238410000000002</v>
      </c>
      <c r="ED27" s="24">
        <v>51.955319662000001</v>
      </c>
      <c r="EE27" s="96">
        <f t="shared" si="34"/>
        <v>276.08039499999995</v>
      </c>
      <c r="EF27" s="96">
        <f t="shared" si="35"/>
        <v>429.73511514599994</v>
      </c>
      <c r="EG27" s="24">
        <v>35.134255000000003</v>
      </c>
      <c r="EH27" s="24">
        <v>52.019233935000003</v>
      </c>
      <c r="EI27" s="24">
        <v>39.220061000000001</v>
      </c>
      <c r="EJ27" s="24">
        <v>62.703074149999999</v>
      </c>
      <c r="EK27" s="24">
        <v>45.471893999999999</v>
      </c>
      <c r="EL27" s="24">
        <v>79.347120054000001</v>
      </c>
      <c r="EM27" s="24">
        <v>51.127355999999999</v>
      </c>
      <c r="EN27" s="24">
        <v>96.128649177</v>
      </c>
      <c r="EO27" s="24">
        <v>58.881646000000003</v>
      </c>
      <c r="EP27" s="24">
        <v>103.07402786999999</v>
      </c>
      <c r="EQ27" s="24">
        <v>59.550716999999999</v>
      </c>
      <c r="ER27" s="24">
        <v>120.270794251</v>
      </c>
      <c r="ES27" s="24">
        <v>60.623224</v>
      </c>
      <c r="ET27" s="24">
        <v>105.302000808</v>
      </c>
      <c r="EU27" s="24">
        <v>59.491719000000003</v>
      </c>
      <c r="EV27" s="24">
        <v>102.228376849</v>
      </c>
      <c r="EW27" s="24">
        <v>62.14461</v>
      </c>
      <c r="EX27" s="24">
        <v>103.384131223</v>
      </c>
      <c r="EY27" s="24">
        <v>62.711466000000001</v>
      </c>
      <c r="EZ27" s="24">
        <v>100.82747546500001</v>
      </c>
      <c r="FA27" s="24">
        <v>62.452426000000003</v>
      </c>
      <c r="FB27" s="24">
        <v>99.740686812000007</v>
      </c>
      <c r="FC27" s="24">
        <v>71.322249999999997</v>
      </c>
      <c r="FD27" s="24">
        <v>114.67456587300001</v>
      </c>
      <c r="FE27" s="96">
        <f t="shared" si="13"/>
        <v>668.13162399999987</v>
      </c>
      <c r="FF27" s="96">
        <f t="shared" si="14"/>
        <v>1139.700136467</v>
      </c>
      <c r="FG27" s="24">
        <v>74.116579000000002</v>
      </c>
      <c r="FH27" s="24">
        <v>113.24102241999999</v>
      </c>
      <c r="FI27" s="24">
        <v>82.073526999999999</v>
      </c>
      <c r="FJ27" s="24">
        <v>138.24113899400001</v>
      </c>
      <c r="FK27" s="24">
        <v>82.122033000000002</v>
      </c>
      <c r="FL27" s="24">
        <v>151.539453173</v>
      </c>
      <c r="FM27" s="24">
        <v>85.841874000000004</v>
      </c>
      <c r="FN27" s="24">
        <v>162.17563288400001</v>
      </c>
      <c r="FO27" s="24">
        <v>87.461702000000002</v>
      </c>
      <c r="FP27" s="24">
        <v>160.853286752</v>
      </c>
      <c r="FQ27" s="24">
        <v>89.011780999999999</v>
      </c>
      <c r="FR27" s="24">
        <v>164.50228271399999</v>
      </c>
      <c r="FS27" s="24">
        <v>94.033607000000003</v>
      </c>
      <c r="FT27" s="24">
        <v>164.70605269999999</v>
      </c>
      <c r="FU27" s="24">
        <v>94.698670000000007</v>
      </c>
      <c r="FV27" s="24">
        <v>165.34544798499999</v>
      </c>
      <c r="FW27" s="24">
        <v>94.822629000000006</v>
      </c>
      <c r="FX27" s="24">
        <v>259.71762580699999</v>
      </c>
      <c r="FY27" s="126">
        <f t="shared" si="11"/>
        <v>784.18240200000002</v>
      </c>
      <c r="FZ27" s="126">
        <f t="shared" si="12"/>
        <v>1480.3219434289999</v>
      </c>
    </row>
    <row r="28" spans="1:182" s="57" customFormat="1" x14ac:dyDescent="0.25">
      <c r="A28" s="51">
        <v>9</v>
      </c>
      <c r="B28" s="36" t="s">
        <v>57</v>
      </c>
      <c r="C28" s="52"/>
      <c r="D28" s="52"/>
      <c r="E28" s="52"/>
      <c r="F28" s="52"/>
      <c r="G28" s="53">
        <v>3.7299999999999996E-4</v>
      </c>
      <c r="H28" s="54">
        <v>8.1517300000000006E-6</v>
      </c>
      <c r="I28" s="55">
        <v>9.1E-4</v>
      </c>
      <c r="J28" s="54">
        <v>8.2169499999999993E-6</v>
      </c>
      <c r="K28" s="55">
        <v>1.47E-3</v>
      </c>
      <c r="L28" s="54">
        <v>7.20865E-6</v>
      </c>
      <c r="M28" s="56">
        <v>8.913299999999999E-2</v>
      </c>
      <c r="N28" s="55">
        <v>3.8350898799999838E-3</v>
      </c>
      <c r="O28" s="56">
        <v>9.1635999999999995E-2</v>
      </c>
      <c r="P28" s="56">
        <v>3.0906715400002765E-2</v>
      </c>
      <c r="Q28" s="56">
        <v>8.4207000000000004E-2</v>
      </c>
      <c r="R28" s="56">
        <v>0.32407706979999978</v>
      </c>
      <c r="S28" s="56">
        <v>0.10381100000000001</v>
      </c>
      <c r="T28" s="56">
        <v>0.48822598055000005</v>
      </c>
      <c r="U28" s="56">
        <v>0.28738799999999998</v>
      </c>
      <c r="V28" s="56">
        <v>1.0131914603000001</v>
      </c>
      <c r="W28" s="56">
        <f>SUM(W29:W31)</f>
        <v>1.988178</v>
      </c>
      <c r="X28" s="56">
        <f t="shared" ref="X28:CI28" si="53">SUM(X29:X31)</f>
        <v>7.0195671501200003</v>
      </c>
      <c r="Y28" s="56">
        <f t="shared" si="53"/>
        <v>4.4623279999999994</v>
      </c>
      <c r="Z28" s="56">
        <f t="shared" si="53"/>
        <v>16.962218876049999</v>
      </c>
      <c r="AA28" s="56">
        <f t="shared" si="53"/>
        <v>4.3802839999999996</v>
      </c>
      <c r="AB28" s="56">
        <f t="shared" si="53"/>
        <v>19.377074354370002</v>
      </c>
      <c r="AC28" s="56">
        <f t="shared" si="53"/>
        <v>6.3724610000000004</v>
      </c>
      <c r="AD28" s="56">
        <f t="shared" si="53"/>
        <v>24.25135206609</v>
      </c>
      <c r="AE28" s="94">
        <f>G28+I28+K28+M28+O28+Q28+S28+U28+W28+Y28+AA28+AC28</f>
        <v>17.862179000000001</v>
      </c>
      <c r="AF28" s="94">
        <f t="shared" ref="AF28" si="54">H28+J28+L28+N28+P28+R28+T28+V28+X28+Z28+AB28+AD28</f>
        <v>69.470472339889994</v>
      </c>
      <c r="AG28" s="56">
        <f t="shared" si="53"/>
        <v>7.1952150000000001</v>
      </c>
      <c r="AH28" s="56">
        <f t="shared" si="53"/>
        <v>22.712393397440003</v>
      </c>
      <c r="AI28" s="56">
        <f t="shared" si="53"/>
        <v>9.3599259999999997</v>
      </c>
      <c r="AJ28" s="56">
        <f t="shared" si="53"/>
        <v>27.970676012490003</v>
      </c>
      <c r="AK28" s="56">
        <f t="shared" si="53"/>
        <v>10.353704</v>
      </c>
      <c r="AL28" s="56">
        <f t="shared" si="53"/>
        <v>30.983573207980001</v>
      </c>
      <c r="AM28" s="56">
        <f t="shared" si="53"/>
        <v>11.634477</v>
      </c>
      <c r="AN28" s="56">
        <f t="shared" si="53"/>
        <v>34.113534582789995</v>
      </c>
      <c r="AO28" s="56">
        <f t="shared" si="53"/>
        <v>16.799316999999999</v>
      </c>
      <c r="AP28" s="56">
        <f t="shared" si="53"/>
        <v>41.566244027440007</v>
      </c>
      <c r="AQ28" s="56">
        <f t="shared" si="53"/>
        <v>30.98105</v>
      </c>
      <c r="AR28" s="56">
        <f t="shared" si="53"/>
        <v>53.25807232623</v>
      </c>
      <c r="AS28" s="56">
        <f t="shared" si="53"/>
        <v>76.956880000000012</v>
      </c>
      <c r="AT28" s="56">
        <f t="shared" si="53"/>
        <v>70.577765678719999</v>
      </c>
      <c r="AU28" s="56">
        <f t="shared" si="53"/>
        <v>105.02386</v>
      </c>
      <c r="AV28" s="56">
        <f t="shared" si="53"/>
        <v>96.693313228799994</v>
      </c>
      <c r="AW28" s="56">
        <f t="shared" si="53"/>
        <v>145.64258699999999</v>
      </c>
      <c r="AX28" s="56">
        <f t="shared" si="53"/>
        <v>131.74243082960999</v>
      </c>
      <c r="AY28" s="56">
        <f t="shared" si="53"/>
        <v>151.833157</v>
      </c>
      <c r="AZ28" s="56">
        <f t="shared" si="53"/>
        <v>155.71198352427001</v>
      </c>
      <c r="BA28" s="56">
        <f t="shared" si="53"/>
        <v>171.40203399999999</v>
      </c>
      <c r="BB28" s="56">
        <f t="shared" si="53"/>
        <v>191.26243358785999</v>
      </c>
      <c r="BC28" s="56">
        <f t="shared" si="53"/>
        <v>178.05250599999999</v>
      </c>
      <c r="BD28" s="56">
        <f t="shared" si="53"/>
        <v>241.72677067668002</v>
      </c>
      <c r="BE28" s="95">
        <f t="shared" ref="BE28:BE29" si="55">AG28+AI28+AK28+AM28+AO28+AQ28+AS28+AU28+AW28+AY28+BA28+BC28</f>
        <v>915.23471299999994</v>
      </c>
      <c r="BF28" s="95">
        <f t="shared" ref="BF28:BF29" si="56">AH28+AJ28+AL28+AN28+AP28+AR28+AT28+AV28+AX28+AZ28+BB28+BD28</f>
        <v>1098.31919108031</v>
      </c>
      <c r="BG28" s="56">
        <f t="shared" si="53"/>
        <v>190.08132499999999</v>
      </c>
      <c r="BH28" s="56">
        <f t="shared" si="53"/>
        <v>270.21852711696999</v>
      </c>
      <c r="BI28" s="56">
        <f t="shared" si="53"/>
        <v>189.47501299999999</v>
      </c>
      <c r="BJ28" s="56">
        <f t="shared" si="53"/>
        <v>332.88506838170008</v>
      </c>
      <c r="BK28" s="56">
        <f t="shared" si="53"/>
        <v>246.36819400000002</v>
      </c>
      <c r="BL28" s="56">
        <f t="shared" si="53"/>
        <v>408.34034563947</v>
      </c>
      <c r="BM28" s="56">
        <f t="shared" si="53"/>
        <v>235.64547500000003</v>
      </c>
      <c r="BN28" s="56">
        <f t="shared" si="53"/>
        <v>518.43136648964003</v>
      </c>
      <c r="BO28" s="56">
        <f t="shared" si="53"/>
        <v>312.01597799999996</v>
      </c>
      <c r="BP28" s="56">
        <f t="shared" si="53"/>
        <v>542.12263759019004</v>
      </c>
      <c r="BQ28" s="56">
        <f t="shared" si="53"/>
        <v>405.86823600000002</v>
      </c>
      <c r="BR28" s="56">
        <f t="shared" si="53"/>
        <v>598.35355254675005</v>
      </c>
      <c r="BS28" s="56">
        <f t="shared" si="53"/>
        <v>482.35941400000002</v>
      </c>
      <c r="BT28" s="56">
        <f t="shared" si="53"/>
        <v>749.78270156894996</v>
      </c>
      <c r="BU28" s="56">
        <f t="shared" si="53"/>
        <v>524.94479200000001</v>
      </c>
      <c r="BV28" s="56">
        <f t="shared" si="53"/>
        <v>822.32208462827009</v>
      </c>
      <c r="BW28" s="56">
        <f t="shared" si="53"/>
        <v>620.16913199999999</v>
      </c>
      <c r="BX28" s="56">
        <f t="shared" si="53"/>
        <v>1025.9481516667202</v>
      </c>
      <c r="BY28" s="56">
        <f t="shared" si="53"/>
        <v>672.74923799999999</v>
      </c>
      <c r="BZ28" s="56">
        <f t="shared" si="53"/>
        <v>1099.3243030836902</v>
      </c>
      <c r="CA28" s="56">
        <f t="shared" si="53"/>
        <v>674.18759799999998</v>
      </c>
      <c r="CB28" s="56">
        <f t="shared" si="53"/>
        <v>1067.3712375824598</v>
      </c>
      <c r="CC28" s="56">
        <f t="shared" si="53"/>
        <v>799.53852400000005</v>
      </c>
      <c r="CD28" s="56">
        <f t="shared" si="53"/>
        <v>1334.5976609001675</v>
      </c>
      <c r="CE28" s="97">
        <f t="shared" si="18"/>
        <v>5353.4029190000001</v>
      </c>
      <c r="CF28" s="97">
        <f t="shared" si="19"/>
        <v>8769.6976371949786</v>
      </c>
      <c r="CG28" s="56">
        <f t="shared" si="53"/>
        <v>781.78614600000003</v>
      </c>
      <c r="CH28" s="56">
        <f t="shared" si="53"/>
        <v>1420.34393263979</v>
      </c>
      <c r="CI28" s="56">
        <f t="shared" si="53"/>
        <v>733.54461600000002</v>
      </c>
      <c r="CJ28" s="56">
        <f t="shared" ref="CJ28:CL28" si="57">SUM(CJ29:CJ31)</f>
        <v>1524.4928639089903</v>
      </c>
      <c r="CK28" s="56">
        <f t="shared" si="57"/>
        <v>754.53950399999997</v>
      </c>
      <c r="CL28" s="56">
        <f t="shared" si="57"/>
        <v>1465.66345805422</v>
      </c>
      <c r="CM28" s="56">
        <f t="shared" ref="CM28:CQ28" si="58">SUM(CM29:CM31)</f>
        <v>822.28803400000004</v>
      </c>
      <c r="CN28" s="56">
        <f t="shared" ref="CN28:CR28" si="59">SUM(CN29:CN31)</f>
        <v>1463.8663938130001</v>
      </c>
      <c r="CO28" s="56">
        <f t="shared" si="58"/>
        <v>918.34957499999996</v>
      </c>
      <c r="CP28" s="56">
        <f t="shared" si="59"/>
        <v>1545.0488639769999</v>
      </c>
      <c r="CQ28" s="56">
        <f t="shared" si="58"/>
        <v>955.01717199999996</v>
      </c>
      <c r="CR28" s="56">
        <f t="shared" si="59"/>
        <v>1614.5655757800002</v>
      </c>
      <c r="CS28" s="56">
        <v>1148.364112</v>
      </c>
      <c r="CT28" s="56">
        <v>1913.599376978</v>
      </c>
      <c r="CU28" s="56">
        <v>1218.7707419999999</v>
      </c>
      <c r="CV28" s="56">
        <v>1892.2908910839999</v>
      </c>
      <c r="CW28" s="56">
        <v>1308.401713</v>
      </c>
      <c r="CX28" s="56">
        <v>2025.2075856629999</v>
      </c>
      <c r="CY28" s="56">
        <v>1305.0192320000001</v>
      </c>
      <c r="CZ28" s="56">
        <v>2162.4297414299999</v>
      </c>
      <c r="DA28" s="56">
        <v>1325.693237</v>
      </c>
      <c r="DB28" s="56">
        <v>2225.169500301</v>
      </c>
      <c r="DC28" s="56">
        <v>1246.84455</v>
      </c>
      <c r="DD28" s="56">
        <v>2064.6230702620001</v>
      </c>
      <c r="DE28" s="97">
        <f t="shared" ref="DE28:DE33" si="60">CG28+CI28+CK28+CM28+CO28+CQ28+CS28+CU28+CW28+CY28+DA28+DC28</f>
        <v>12518.618633</v>
      </c>
      <c r="DF28" s="97">
        <f t="shared" ref="DF28:DF33" si="61">CH28+CJ28+CL28+CN28+CP28+CR28+CT28+CV28+CX28+CZ28+DB28+DD28</f>
        <v>21317.301253891001</v>
      </c>
      <c r="DG28" s="56">
        <v>999.57437600000003</v>
      </c>
      <c r="DH28" s="56">
        <v>1511.4066427180001</v>
      </c>
      <c r="DI28" s="56">
        <v>1234.497198</v>
      </c>
      <c r="DJ28" s="56">
        <v>2183.9159549350002</v>
      </c>
      <c r="DK28" s="56">
        <v>1336.9309410000001</v>
      </c>
      <c r="DL28" s="56">
        <v>2618.3500098009999</v>
      </c>
      <c r="DM28" s="56">
        <v>1497.3563790000001</v>
      </c>
      <c r="DN28" s="56">
        <v>2905.3785907299998</v>
      </c>
      <c r="DO28" s="56">
        <v>1618.8284619999999</v>
      </c>
      <c r="DP28" s="56">
        <v>2983.0760926610001</v>
      </c>
      <c r="DQ28" s="56">
        <v>1800.144282</v>
      </c>
      <c r="DR28" s="56">
        <v>3290.2766347249999</v>
      </c>
      <c r="DS28" s="56">
        <v>2071.6206259999999</v>
      </c>
      <c r="DT28" s="56">
        <v>3861.0673516930001</v>
      </c>
      <c r="DU28" s="56">
        <v>2210.2282540000001</v>
      </c>
      <c r="DV28" s="56">
        <v>3909.9914529429998</v>
      </c>
      <c r="DW28" s="56">
        <v>2234.160511</v>
      </c>
      <c r="DX28" s="56">
        <v>4161.7621460729997</v>
      </c>
      <c r="DY28" s="56">
        <v>2302.7301600000001</v>
      </c>
      <c r="DZ28" s="56">
        <v>4311.8189403039996</v>
      </c>
      <c r="EA28" s="56">
        <v>2292.8978000000002</v>
      </c>
      <c r="EB28" s="56">
        <v>4250.6276434330002</v>
      </c>
      <c r="EC28" s="56">
        <v>2731.6839399999999</v>
      </c>
      <c r="ED28" s="56">
        <v>5048.8643987940004</v>
      </c>
      <c r="EE28" s="97">
        <f t="shared" si="34"/>
        <v>22330.652928999996</v>
      </c>
      <c r="EF28" s="97">
        <f t="shared" si="35"/>
        <v>41036.535858809999</v>
      </c>
      <c r="EG28" s="56">
        <v>2641.0613950000002</v>
      </c>
      <c r="EH28" s="56">
        <v>4936.6367893770002</v>
      </c>
      <c r="EI28" s="56">
        <v>2539.5656829999998</v>
      </c>
      <c r="EJ28" s="56">
        <v>4906.3865095179999</v>
      </c>
      <c r="EK28" s="56">
        <v>2807.5144890000001</v>
      </c>
      <c r="EL28" s="56">
        <v>5473.7316814289998</v>
      </c>
      <c r="EM28" s="56">
        <v>3247.816002</v>
      </c>
      <c r="EN28" s="56">
        <v>6062.8113651450003</v>
      </c>
      <c r="EO28" s="56">
        <v>3555.5454209999998</v>
      </c>
      <c r="EP28" s="56">
        <v>6391.1694744959996</v>
      </c>
      <c r="EQ28" s="56">
        <v>3654.297157</v>
      </c>
      <c r="ER28" s="56">
        <v>6543.5181211890003</v>
      </c>
      <c r="ES28" s="56">
        <v>4218.6467419999999</v>
      </c>
      <c r="ET28" s="56">
        <v>7714.4498334640002</v>
      </c>
      <c r="EU28" s="56">
        <v>4186.4808389999998</v>
      </c>
      <c r="EV28" s="56">
        <v>7684.3610833940002</v>
      </c>
      <c r="EW28" s="56">
        <v>4566.298796</v>
      </c>
      <c r="EX28" s="56">
        <v>8268.4822403270009</v>
      </c>
      <c r="EY28" s="56">
        <v>4617.1543920000004</v>
      </c>
      <c r="EZ28" s="56">
        <v>8319.9311001040005</v>
      </c>
      <c r="FA28" s="56">
        <v>4527.4874520000003</v>
      </c>
      <c r="FB28" s="56">
        <v>8268.4300232589994</v>
      </c>
      <c r="FC28" s="56">
        <v>5405.6535830000003</v>
      </c>
      <c r="FD28" s="56">
        <v>9605.8166176720006</v>
      </c>
      <c r="FE28" s="97">
        <f t="shared" si="13"/>
        <v>45967.521951000002</v>
      </c>
      <c r="FF28" s="97">
        <f t="shared" si="14"/>
        <v>84175.724839374001</v>
      </c>
      <c r="FG28" s="56">
        <v>5583.0535559999998</v>
      </c>
      <c r="FH28" s="56">
        <v>9833.0429785340002</v>
      </c>
      <c r="FI28" s="56">
        <v>5955.1993309999998</v>
      </c>
      <c r="FJ28" s="56">
        <v>10415.200687466</v>
      </c>
      <c r="FK28" s="56">
        <v>5862.7500879999998</v>
      </c>
      <c r="FL28" s="56">
        <v>10143.843056819</v>
      </c>
      <c r="FM28" s="56">
        <v>6288.3990830000002</v>
      </c>
      <c r="FN28" s="56">
        <v>10629.917641116999</v>
      </c>
      <c r="FO28" s="56">
        <v>6579.62968</v>
      </c>
      <c r="FP28" s="56">
        <v>10727.926769698</v>
      </c>
      <c r="FQ28" s="56">
        <v>6780.7995959999998</v>
      </c>
      <c r="FR28" s="56">
        <v>11164.381008536</v>
      </c>
      <c r="FS28" s="56">
        <v>7305.418936</v>
      </c>
      <c r="FT28" s="56">
        <v>12115.825054568</v>
      </c>
      <c r="FU28" s="56">
        <v>7309.4523939999999</v>
      </c>
      <c r="FV28" s="56">
        <v>11905.933864315</v>
      </c>
      <c r="FW28" s="56">
        <v>7829.4880499999999</v>
      </c>
      <c r="FX28" s="56">
        <v>12820.550053507</v>
      </c>
      <c r="FY28" s="27">
        <f t="shared" si="11"/>
        <v>59494.190713999997</v>
      </c>
      <c r="FZ28" s="27">
        <f t="shared" si="12"/>
        <v>99756.62111456001</v>
      </c>
    </row>
    <row r="29" spans="1:182" x14ac:dyDescent="0.25">
      <c r="A29" s="58">
        <v>9.1</v>
      </c>
      <c r="B29" s="141" t="s">
        <v>129</v>
      </c>
      <c r="C29" s="17"/>
      <c r="D29" s="17"/>
      <c r="E29" s="17"/>
      <c r="F29" s="17"/>
      <c r="G29" s="47"/>
      <c r="H29" s="48"/>
      <c r="I29" s="49"/>
      <c r="J29" s="48"/>
      <c r="K29" s="49"/>
      <c r="L29" s="48"/>
      <c r="M29" s="46"/>
      <c r="N29" s="49"/>
      <c r="O29" s="46"/>
      <c r="P29" s="46"/>
      <c r="Q29" s="46"/>
      <c r="R29" s="46"/>
      <c r="S29" s="46"/>
      <c r="T29" s="46"/>
      <c r="U29" s="46"/>
      <c r="V29" s="46"/>
      <c r="W29" s="46">
        <v>4.0309999999999999E-2</v>
      </c>
      <c r="X29" s="46">
        <v>1.7128333549999999E-2</v>
      </c>
      <c r="Y29" s="46">
        <v>1.7176959999999999</v>
      </c>
      <c r="Z29" s="46">
        <v>3.5649968168600004</v>
      </c>
      <c r="AA29" s="17">
        <v>1.9703379999999999</v>
      </c>
      <c r="AB29" s="17">
        <v>6.231457776980001</v>
      </c>
      <c r="AC29" s="17">
        <v>2.4598770000000001</v>
      </c>
      <c r="AD29" s="17">
        <v>8.2310102641399983</v>
      </c>
      <c r="AE29" s="59">
        <f t="shared" ref="AE29:AE32" si="62">G29+I29+K29+M29+O29+Q29+S29+U29+W29+Y29+AA29+AC29</f>
        <v>6.1882210000000004</v>
      </c>
      <c r="AF29" s="20">
        <f t="shared" si="52"/>
        <v>18.044593191529998</v>
      </c>
      <c r="AG29" s="21">
        <v>3.1866880000000002</v>
      </c>
      <c r="AH29" s="60">
        <v>10.021506446610001</v>
      </c>
      <c r="AI29" s="61">
        <v>3.9757500000000001</v>
      </c>
      <c r="AJ29" s="61">
        <v>13.067252726870004</v>
      </c>
      <c r="AK29" s="43">
        <v>4.6171490000000004</v>
      </c>
      <c r="AL29" s="61">
        <v>14.867094152930001</v>
      </c>
      <c r="AM29" s="43">
        <v>5.4332159999999998</v>
      </c>
      <c r="AN29" s="61">
        <v>16.001365108280002</v>
      </c>
      <c r="AO29" s="61">
        <v>6.8074250000000003</v>
      </c>
      <c r="AP29" s="61">
        <v>18.986320987930011</v>
      </c>
      <c r="AQ29" s="61">
        <v>7.6031610000000001</v>
      </c>
      <c r="AR29" s="61">
        <v>22.453391503199999</v>
      </c>
      <c r="AS29" s="61">
        <v>7.6323480000000004</v>
      </c>
      <c r="AT29" s="61">
        <v>23.4870158614</v>
      </c>
      <c r="AU29" s="61">
        <v>8.1899270000000008</v>
      </c>
      <c r="AV29" s="61">
        <v>25.488079959739999</v>
      </c>
      <c r="AW29" s="61">
        <v>9.0662850000000006</v>
      </c>
      <c r="AX29" s="61">
        <v>30.832094860030001</v>
      </c>
      <c r="AY29" s="61">
        <v>9.5716710000000003</v>
      </c>
      <c r="AZ29" s="61">
        <v>36.471874808549998</v>
      </c>
      <c r="BA29" s="61">
        <v>9.8792340000000003</v>
      </c>
      <c r="BB29" s="61">
        <v>40.111619595839997</v>
      </c>
      <c r="BC29" s="61">
        <v>11.946043</v>
      </c>
      <c r="BD29" s="61">
        <v>48.396487328219997</v>
      </c>
      <c r="BE29" s="23">
        <f t="shared" si="55"/>
        <v>87.90889700000001</v>
      </c>
      <c r="BF29" s="23">
        <f t="shared" si="56"/>
        <v>300.18410333960003</v>
      </c>
      <c r="BG29" s="61">
        <v>12.598421</v>
      </c>
      <c r="BH29" s="61">
        <v>49.726914050630015</v>
      </c>
      <c r="BI29" s="61">
        <v>14.164902</v>
      </c>
      <c r="BJ29" s="61">
        <v>57.48470223075001</v>
      </c>
      <c r="BK29" s="61">
        <v>16.337737000000001</v>
      </c>
      <c r="BL29" s="61">
        <v>62.612498282110003</v>
      </c>
      <c r="BM29" s="61">
        <v>16.424403000000002</v>
      </c>
      <c r="BN29" s="61">
        <v>66.926643449850005</v>
      </c>
      <c r="BO29" s="62">
        <v>16.500364000000001</v>
      </c>
      <c r="BP29" s="62">
        <v>68.72567354892</v>
      </c>
      <c r="BQ29" s="24">
        <v>16.331634999999999</v>
      </c>
      <c r="BR29" s="21">
        <v>70.648623313680005</v>
      </c>
      <c r="BS29" s="24">
        <v>18.274995000000001</v>
      </c>
      <c r="BT29" s="21">
        <v>82.063697580409993</v>
      </c>
      <c r="BU29" s="24">
        <v>17.353590000000001</v>
      </c>
      <c r="BV29" s="21">
        <v>79.818165734250002</v>
      </c>
      <c r="BW29" s="24">
        <v>17.059920000000002</v>
      </c>
      <c r="BX29" s="21">
        <v>75.891914393649998</v>
      </c>
      <c r="BY29" s="24">
        <v>13.984489999999999</v>
      </c>
      <c r="BZ29" s="21">
        <v>62.025144722569991</v>
      </c>
      <c r="CA29" s="24">
        <v>12.832361000000001</v>
      </c>
      <c r="CB29" s="21">
        <v>56.242134890039999</v>
      </c>
      <c r="CC29" s="24">
        <v>14.921741000000001</v>
      </c>
      <c r="CD29" s="21">
        <v>64.170117633550817</v>
      </c>
      <c r="CE29" s="96">
        <f t="shared" si="18"/>
        <v>186.78455899999997</v>
      </c>
      <c r="CF29" s="96">
        <f t="shared" si="19"/>
        <v>796.33622983041084</v>
      </c>
      <c r="CG29" s="24">
        <v>15.148336</v>
      </c>
      <c r="CH29" s="21">
        <v>65.835756959240001</v>
      </c>
      <c r="CI29" s="24">
        <v>15.772399999999999</v>
      </c>
      <c r="CJ29" s="21">
        <v>66.27419724552</v>
      </c>
      <c r="CK29" s="24">
        <v>15.491425</v>
      </c>
      <c r="CL29" s="21">
        <v>62.024938240019999</v>
      </c>
      <c r="CM29" s="24">
        <v>16.010549999999999</v>
      </c>
      <c r="CN29" s="21">
        <v>61.216735151999998</v>
      </c>
      <c r="CO29" s="24">
        <v>16.892793999999999</v>
      </c>
      <c r="CP29" s="21">
        <v>61.321024299999998</v>
      </c>
      <c r="CQ29" s="24">
        <v>17.180168999999999</v>
      </c>
      <c r="CR29" s="21">
        <v>59.241523725999997</v>
      </c>
      <c r="CS29" s="21">
        <v>16.961577999999999</v>
      </c>
      <c r="CT29" s="21">
        <v>63.396119773000002</v>
      </c>
      <c r="CU29" s="21">
        <v>15.764732</v>
      </c>
      <c r="CV29" s="21">
        <v>58.534971575</v>
      </c>
      <c r="CW29" s="21">
        <v>17.820674</v>
      </c>
      <c r="CX29" s="21">
        <v>63.163745448999997</v>
      </c>
      <c r="CY29" s="21">
        <v>18.540517000000001</v>
      </c>
      <c r="CZ29" s="21">
        <v>66.112227021999999</v>
      </c>
      <c r="DA29" s="21">
        <v>18.395802</v>
      </c>
      <c r="DB29" s="21">
        <v>65.241090575000001</v>
      </c>
      <c r="DC29" s="21">
        <v>17.051300000000001</v>
      </c>
      <c r="DD29" s="21">
        <v>60.491806674999999</v>
      </c>
      <c r="DE29" s="96">
        <f t="shared" si="60"/>
        <v>201.03027699999998</v>
      </c>
      <c r="DF29" s="96">
        <f t="shared" si="61"/>
        <v>752.85413669178001</v>
      </c>
      <c r="DG29" s="21">
        <v>11.167147</v>
      </c>
      <c r="DH29" s="21">
        <v>40.289303855999997</v>
      </c>
      <c r="DI29" s="21">
        <v>13.703181000000001</v>
      </c>
      <c r="DJ29" s="21">
        <v>54.886865243999999</v>
      </c>
      <c r="DK29" s="21">
        <v>14.684787999999999</v>
      </c>
      <c r="DL29" s="21">
        <v>60.470836128999998</v>
      </c>
      <c r="DM29" s="21">
        <v>16.024004999999999</v>
      </c>
      <c r="DN29" s="21">
        <v>63.957545746999998</v>
      </c>
      <c r="DO29" s="21">
        <v>16.654724000000002</v>
      </c>
      <c r="DP29" s="21">
        <v>62.424014569999997</v>
      </c>
      <c r="DQ29" s="21">
        <v>17.544314</v>
      </c>
      <c r="DR29" s="21">
        <v>63.814677867</v>
      </c>
      <c r="DS29" s="21">
        <v>20.044784</v>
      </c>
      <c r="DT29" s="21">
        <v>69.692174519000005</v>
      </c>
      <c r="DU29" s="21">
        <v>19.487127999999998</v>
      </c>
      <c r="DV29" s="21">
        <v>66.680219604000001</v>
      </c>
      <c r="DW29" s="21">
        <v>20.192297</v>
      </c>
      <c r="DX29" s="21">
        <v>67.926817305</v>
      </c>
      <c r="DY29" s="21">
        <v>18.886799</v>
      </c>
      <c r="DZ29" s="21">
        <v>63.572145792000001</v>
      </c>
      <c r="EA29" s="21">
        <v>16.607596000000001</v>
      </c>
      <c r="EB29" s="21">
        <v>54.993285790000002</v>
      </c>
      <c r="EC29" s="21">
        <v>19.713543000000001</v>
      </c>
      <c r="ED29" s="21">
        <v>64.973763175000002</v>
      </c>
      <c r="EE29" s="96">
        <f t="shared" si="34"/>
        <v>204.710306</v>
      </c>
      <c r="EF29" s="96">
        <f t="shared" si="35"/>
        <v>733.68164959800004</v>
      </c>
      <c r="EG29" s="21">
        <v>22.15944</v>
      </c>
      <c r="EH29" s="21">
        <v>68.720754682999996</v>
      </c>
      <c r="EI29" s="21">
        <v>20.922857</v>
      </c>
      <c r="EJ29" s="21">
        <v>67.600696372000002</v>
      </c>
      <c r="EK29" s="21">
        <v>22.737082999999998</v>
      </c>
      <c r="EL29" s="21">
        <v>73.037631520999994</v>
      </c>
      <c r="EM29" s="21">
        <v>23.648868</v>
      </c>
      <c r="EN29" s="21">
        <v>74.265307131</v>
      </c>
      <c r="EO29" s="21">
        <v>26.214528999999999</v>
      </c>
      <c r="EP29" s="21">
        <v>80.469595235</v>
      </c>
      <c r="EQ29" s="21">
        <v>25.249561</v>
      </c>
      <c r="ER29" s="21">
        <v>75.225639298000004</v>
      </c>
      <c r="ES29" s="21">
        <v>27.161218999999999</v>
      </c>
      <c r="ET29" s="21">
        <v>84.973325107999997</v>
      </c>
      <c r="EU29" s="21">
        <v>25.128104</v>
      </c>
      <c r="EV29" s="21">
        <v>82.219143524000003</v>
      </c>
      <c r="EW29" s="21">
        <v>27.010819000000001</v>
      </c>
      <c r="EX29" s="21">
        <v>88.160987188999997</v>
      </c>
      <c r="EY29" s="21">
        <v>25.735876000000001</v>
      </c>
      <c r="EZ29" s="21">
        <v>85.007929218000001</v>
      </c>
      <c r="FA29" s="21">
        <v>23.182047000000001</v>
      </c>
      <c r="FB29" s="21">
        <v>78.815621941000003</v>
      </c>
      <c r="FC29" s="21">
        <v>24.793264000000001</v>
      </c>
      <c r="FD29" s="21">
        <v>80.382374142000003</v>
      </c>
      <c r="FE29" s="96">
        <f t="shared" si="13"/>
        <v>293.943667</v>
      </c>
      <c r="FF29" s="96">
        <f t="shared" si="14"/>
        <v>938.87900536200004</v>
      </c>
      <c r="FG29" s="21">
        <v>25.603370999999999</v>
      </c>
      <c r="FH29" s="21">
        <v>83.422463140999994</v>
      </c>
      <c r="FI29" s="21">
        <v>26.473327999999999</v>
      </c>
      <c r="FJ29" s="21">
        <v>95.457561432999995</v>
      </c>
      <c r="FK29" s="21">
        <v>22.496599</v>
      </c>
      <c r="FL29" s="21">
        <v>75.155026363999994</v>
      </c>
      <c r="FM29" s="21">
        <v>24.317105999999999</v>
      </c>
      <c r="FN29" s="21">
        <v>78.063037367999996</v>
      </c>
      <c r="FO29" s="21">
        <v>24.828890999999999</v>
      </c>
      <c r="FP29" s="21">
        <v>78.433931134000005</v>
      </c>
      <c r="FQ29" s="21">
        <v>25.019881999999999</v>
      </c>
      <c r="FR29" s="21">
        <v>82.917807045000004</v>
      </c>
      <c r="FS29" s="21">
        <v>25.36063</v>
      </c>
      <c r="FT29" s="21">
        <v>85.081358379999998</v>
      </c>
      <c r="FU29" s="21">
        <v>24.829084000000002</v>
      </c>
      <c r="FV29" s="21">
        <v>81.259212594999994</v>
      </c>
      <c r="FW29" s="21">
        <v>25.308367000000001</v>
      </c>
      <c r="FX29" s="21">
        <v>83.791088074000001</v>
      </c>
      <c r="FY29" s="126">
        <f t="shared" si="11"/>
        <v>224.237258</v>
      </c>
      <c r="FZ29" s="126">
        <f t="shared" si="12"/>
        <v>743.58148553399997</v>
      </c>
    </row>
    <row r="30" spans="1:182" x14ac:dyDescent="0.25">
      <c r="A30" s="58">
        <v>9.1999999999999993</v>
      </c>
      <c r="B30" s="141" t="s">
        <v>130</v>
      </c>
      <c r="C30" s="17"/>
      <c r="D30" s="17"/>
      <c r="E30" s="17"/>
      <c r="F30" s="17"/>
      <c r="G30" s="47"/>
      <c r="H30" s="48"/>
      <c r="I30" s="49"/>
      <c r="J30" s="48"/>
      <c r="K30" s="49"/>
      <c r="L30" s="48"/>
      <c r="M30" s="46"/>
      <c r="N30" s="49"/>
      <c r="O30" s="46"/>
      <c r="P30" s="46"/>
      <c r="Q30" s="46"/>
      <c r="R30" s="46"/>
      <c r="S30" s="46"/>
      <c r="T30" s="46"/>
      <c r="U30" s="46"/>
      <c r="V30" s="46"/>
      <c r="W30" s="46">
        <v>2.5232999999999998E-2</v>
      </c>
      <c r="X30" s="46">
        <v>1.7641912740000001E-2</v>
      </c>
      <c r="Y30" s="46">
        <v>0.30960399999999999</v>
      </c>
      <c r="Z30" s="46">
        <v>0.37419231552000004</v>
      </c>
      <c r="AA30" s="17">
        <v>0.22434000000000001</v>
      </c>
      <c r="AB30" s="17">
        <v>0.35640408682000002</v>
      </c>
      <c r="AC30" s="17">
        <v>0.211202</v>
      </c>
      <c r="AD30" s="17">
        <v>0.33756663089999994</v>
      </c>
      <c r="AE30" s="59">
        <f t="shared" si="62"/>
        <v>0.77037900000000004</v>
      </c>
      <c r="AF30" s="20">
        <f t="shared" si="52"/>
        <v>1.0858049459800001</v>
      </c>
      <c r="AG30" s="21">
        <v>0.190304</v>
      </c>
      <c r="AH30" s="60">
        <v>0.30472204012999993</v>
      </c>
      <c r="AI30" s="61">
        <v>0.192389</v>
      </c>
      <c r="AJ30" s="61">
        <v>0.31630456357999998</v>
      </c>
      <c r="AK30" s="43">
        <v>0.19881499999999999</v>
      </c>
      <c r="AL30" s="61">
        <v>0.31298866782999996</v>
      </c>
      <c r="AM30" s="43">
        <v>0.190584</v>
      </c>
      <c r="AN30" s="61">
        <v>0.30189295202999999</v>
      </c>
      <c r="AO30" s="61">
        <v>0.19181200000000001</v>
      </c>
      <c r="AP30" s="61">
        <v>0.29425798694999999</v>
      </c>
      <c r="AQ30" s="61">
        <v>0.20269999999999999</v>
      </c>
      <c r="AR30" s="61">
        <v>0.32361588263000002</v>
      </c>
      <c r="AS30" s="61">
        <v>0.184557</v>
      </c>
      <c r="AT30" s="61">
        <v>0.29907182404999999</v>
      </c>
      <c r="AU30" s="61">
        <v>0.18243899999999999</v>
      </c>
      <c r="AV30" s="61">
        <v>0.28730956423999998</v>
      </c>
      <c r="AW30" s="61">
        <v>0.17985200000000001</v>
      </c>
      <c r="AX30" s="61">
        <v>0.29936730854999999</v>
      </c>
      <c r="AY30" s="61">
        <v>0.17281099999999999</v>
      </c>
      <c r="AZ30" s="61">
        <v>0.29000294328999998</v>
      </c>
      <c r="BA30" s="61">
        <v>0.15607299999999999</v>
      </c>
      <c r="BB30" s="61">
        <v>0.27025598663</v>
      </c>
      <c r="BC30" s="61">
        <v>0.16524800000000001</v>
      </c>
      <c r="BD30" s="61">
        <v>0.28440482415000001</v>
      </c>
      <c r="BE30" s="23">
        <f t="shared" ref="BE30:BE33" si="63">AG30+AI30+AK30+AM30+AO30+AQ30+AS30+AU30+AW30+AY30+BA30+BC30</f>
        <v>2.2075840000000002</v>
      </c>
      <c r="BF30" s="23">
        <f t="shared" ref="BF30:BF33" si="64">AH30+AJ30+AL30+AN30+AP30+AR30+AT30+AV30+AX30+AZ30+BB30+BD30</f>
        <v>3.5841945440600003</v>
      </c>
      <c r="BG30" s="61">
        <v>0.14288200000000001</v>
      </c>
      <c r="BH30" s="61">
        <v>0.25950644102000003</v>
      </c>
      <c r="BI30" s="61">
        <v>0.13516400000000001</v>
      </c>
      <c r="BJ30" s="61">
        <v>0.24450205133999994</v>
      </c>
      <c r="BK30" s="61">
        <v>0.138708</v>
      </c>
      <c r="BL30" s="61">
        <v>0.24287901145999999</v>
      </c>
      <c r="BM30" s="61">
        <v>0.136707</v>
      </c>
      <c r="BN30" s="61">
        <v>0.2431018362</v>
      </c>
      <c r="BO30" s="62">
        <v>0.13025</v>
      </c>
      <c r="BP30" s="62">
        <v>0.23313094269000001</v>
      </c>
      <c r="BQ30" s="24">
        <v>0.12709000000000001</v>
      </c>
      <c r="BR30" s="21">
        <v>0.22749598615999997</v>
      </c>
      <c r="BS30" s="24">
        <v>0.12496500000000001</v>
      </c>
      <c r="BT30" s="21">
        <v>0.22589909140999997</v>
      </c>
      <c r="BU30" s="24">
        <v>0.108362</v>
      </c>
      <c r="BV30" s="21">
        <v>0.19674119547999999</v>
      </c>
      <c r="BW30" s="24">
        <v>0.120784</v>
      </c>
      <c r="BX30" s="21">
        <v>0.20613837141999994</v>
      </c>
      <c r="BY30" s="24">
        <v>0.120779</v>
      </c>
      <c r="BZ30" s="21">
        <v>0.21027580591</v>
      </c>
      <c r="CA30" s="24">
        <v>0.108932</v>
      </c>
      <c r="CB30" s="21">
        <v>0.18912844655999997</v>
      </c>
      <c r="CC30" s="24">
        <v>0.11296</v>
      </c>
      <c r="CD30" s="21">
        <v>0.19585815177999963</v>
      </c>
      <c r="CE30" s="96">
        <f t="shared" si="18"/>
        <v>1.5075829999999999</v>
      </c>
      <c r="CF30" s="96">
        <f t="shared" si="19"/>
        <v>2.6746573314299988</v>
      </c>
      <c r="CG30" s="24">
        <v>0.10394200000000001</v>
      </c>
      <c r="CH30" s="21">
        <v>0.18628580962000005</v>
      </c>
      <c r="CI30" s="24">
        <v>0.10169400000000001</v>
      </c>
      <c r="CJ30" s="21">
        <v>0.18293182341000003</v>
      </c>
      <c r="CK30" s="24">
        <v>9.6068000000000001E-2</v>
      </c>
      <c r="CL30" s="21">
        <v>0.17085998801999999</v>
      </c>
      <c r="CM30" s="24">
        <v>8.9582999999999996E-2</v>
      </c>
      <c r="CN30" s="21">
        <v>0.157674858</v>
      </c>
      <c r="CO30" s="24">
        <v>8.4082000000000004E-2</v>
      </c>
      <c r="CP30" s="21">
        <v>0.14827976500000001</v>
      </c>
      <c r="CQ30" s="24">
        <v>7.9636999999999999E-2</v>
      </c>
      <c r="CR30" s="21">
        <v>0.13761843800000001</v>
      </c>
      <c r="CS30" s="21">
        <v>8.7091000000000002E-2</v>
      </c>
      <c r="CT30" s="21">
        <v>0.159531953</v>
      </c>
      <c r="CU30" s="21">
        <v>7.3821999999999999E-2</v>
      </c>
      <c r="CV30" s="21">
        <v>0.12948354300000001</v>
      </c>
      <c r="CW30" s="21">
        <v>7.9508999999999996E-2</v>
      </c>
      <c r="CX30" s="21">
        <v>0.13603862999999999</v>
      </c>
      <c r="CY30" s="21">
        <v>7.7556E-2</v>
      </c>
      <c r="CZ30" s="21">
        <v>0.13636351699999999</v>
      </c>
      <c r="DA30" s="21">
        <v>7.0317000000000005E-2</v>
      </c>
      <c r="DB30" s="21">
        <v>0.124887557</v>
      </c>
      <c r="DC30" s="21">
        <v>6.8354999999999999E-2</v>
      </c>
      <c r="DD30" s="21">
        <v>0.116509552</v>
      </c>
      <c r="DE30" s="96">
        <f t="shared" si="60"/>
        <v>1.0116559999999999</v>
      </c>
      <c r="DF30" s="96">
        <f t="shared" si="61"/>
        <v>1.7864654340500001</v>
      </c>
      <c r="DG30" s="21">
        <v>6.9809999999999997E-2</v>
      </c>
      <c r="DH30" s="21">
        <v>0.11453089</v>
      </c>
      <c r="DI30" s="21">
        <v>7.4847999999999998E-2</v>
      </c>
      <c r="DJ30" s="21">
        <v>0.135483085</v>
      </c>
      <c r="DK30" s="21">
        <v>8.4605E-2</v>
      </c>
      <c r="DL30" s="21">
        <v>0.145563937</v>
      </c>
      <c r="DM30" s="21">
        <v>9.1023000000000007E-2</v>
      </c>
      <c r="DN30" s="21">
        <v>0.15289850599999999</v>
      </c>
      <c r="DO30" s="21">
        <v>9.1994000000000006E-2</v>
      </c>
      <c r="DP30" s="21">
        <v>0.150867062</v>
      </c>
      <c r="DQ30" s="21">
        <v>8.9276999999999995E-2</v>
      </c>
      <c r="DR30" s="21">
        <v>0.14271541200000001</v>
      </c>
      <c r="DS30" s="21">
        <v>9.7050999999999998E-2</v>
      </c>
      <c r="DT30" s="21">
        <v>0.15998079200000001</v>
      </c>
      <c r="DU30" s="21">
        <v>9.0678999999999996E-2</v>
      </c>
      <c r="DV30" s="21">
        <v>0.15246620299999999</v>
      </c>
      <c r="DW30" s="21">
        <v>8.7776999999999994E-2</v>
      </c>
      <c r="DX30" s="21">
        <v>0.14102404700000001</v>
      </c>
      <c r="DY30" s="21">
        <v>9.1914999999999997E-2</v>
      </c>
      <c r="DZ30" s="21">
        <v>0.145628538</v>
      </c>
      <c r="EA30" s="21">
        <v>8.1526000000000001E-2</v>
      </c>
      <c r="EB30" s="21">
        <v>0.130329049</v>
      </c>
      <c r="EC30" s="21">
        <v>9.4048999999999994E-2</v>
      </c>
      <c r="ED30" s="21">
        <v>0.145638973</v>
      </c>
      <c r="EE30" s="96">
        <f t="shared" si="34"/>
        <v>1.044554</v>
      </c>
      <c r="EF30" s="96">
        <f t="shared" si="35"/>
        <v>1.7171264939999999</v>
      </c>
      <c r="EG30" s="21">
        <v>9.6090999999999996E-2</v>
      </c>
      <c r="EH30" s="21">
        <v>0.14711553999999999</v>
      </c>
      <c r="EI30" s="21">
        <v>0.10123699999999999</v>
      </c>
      <c r="EJ30" s="21">
        <v>0.16136811600000001</v>
      </c>
      <c r="EK30" s="21">
        <v>0.102933</v>
      </c>
      <c r="EL30" s="21">
        <v>0.160083006</v>
      </c>
      <c r="EM30" s="21">
        <v>0.107514</v>
      </c>
      <c r="EN30" s="21">
        <v>0.16330719199999999</v>
      </c>
      <c r="EO30" s="21">
        <v>0.113922</v>
      </c>
      <c r="EP30" s="21">
        <v>0.16976237499999999</v>
      </c>
      <c r="EQ30" s="21">
        <v>0.114077</v>
      </c>
      <c r="ER30" s="21">
        <v>0.160222105</v>
      </c>
      <c r="ES30" s="21">
        <v>0.11071499999999999</v>
      </c>
      <c r="ET30" s="21">
        <v>0.164906461</v>
      </c>
      <c r="EU30" s="21">
        <v>0.10023700000000001</v>
      </c>
      <c r="EV30" s="21">
        <v>0.15308648499999999</v>
      </c>
      <c r="EW30" s="21">
        <v>0.112024</v>
      </c>
      <c r="EX30" s="21">
        <v>0.15570451900000001</v>
      </c>
      <c r="EY30" s="21">
        <v>8.1701999999999997E-2</v>
      </c>
      <c r="EZ30" s="21">
        <v>0.111147198</v>
      </c>
      <c r="FA30" s="21">
        <v>6.7858000000000002E-2</v>
      </c>
      <c r="FB30" s="21">
        <v>0.10300585</v>
      </c>
      <c r="FC30" s="21">
        <v>9.1360999999999998E-2</v>
      </c>
      <c r="FD30" s="21">
        <v>0.120035739</v>
      </c>
      <c r="FE30" s="96">
        <f t="shared" si="13"/>
        <v>1.1996709999999999</v>
      </c>
      <c r="FF30" s="96">
        <f t="shared" si="14"/>
        <v>1.7697445859999998</v>
      </c>
      <c r="FG30" s="21">
        <v>8.5570999999999994E-2</v>
      </c>
      <c r="FH30" s="21">
        <v>0.12096027500000001</v>
      </c>
      <c r="FI30" s="21">
        <v>9.9607000000000001E-2</v>
      </c>
      <c r="FJ30" s="21">
        <v>0.13910277800000001</v>
      </c>
      <c r="FK30" s="21">
        <v>9.9136000000000002E-2</v>
      </c>
      <c r="FL30" s="21">
        <v>0.124759206</v>
      </c>
      <c r="FM30" s="21">
        <v>0.161638</v>
      </c>
      <c r="FN30" s="21">
        <v>0.176471512</v>
      </c>
      <c r="FO30" s="21">
        <v>0.16317999999999999</v>
      </c>
      <c r="FP30" s="21">
        <v>0.170881486</v>
      </c>
      <c r="FQ30" s="21">
        <v>0.14683099999999999</v>
      </c>
      <c r="FR30" s="21">
        <v>0.16873659399999999</v>
      </c>
      <c r="FS30" s="21">
        <v>0.125864</v>
      </c>
      <c r="FT30" s="21">
        <v>0.15017052</v>
      </c>
      <c r="FU30" s="21">
        <v>0.17929700000000001</v>
      </c>
      <c r="FV30" s="21">
        <v>0.18905635700000001</v>
      </c>
      <c r="FW30" s="21">
        <v>0.191635</v>
      </c>
      <c r="FX30" s="21">
        <v>0.20925137699999999</v>
      </c>
      <c r="FY30" s="126">
        <f t="shared" si="11"/>
        <v>1.252759</v>
      </c>
      <c r="FZ30" s="126">
        <f t="shared" si="12"/>
        <v>1.4493901049999998</v>
      </c>
    </row>
    <row r="31" spans="1:182" x14ac:dyDescent="0.25">
      <c r="A31" s="58">
        <v>9.3000000000000007</v>
      </c>
      <c r="B31" s="141" t="s">
        <v>131</v>
      </c>
      <c r="C31" s="17"/>
      <c r="D31" s="17"/>
      <c r="E31" s="17"/>
      <c r="F31" s="17"/>
      <c r="G31" s="47"/>
      <c r="H31" s="48"/>
      <c r="I31" s="49"/>
      <c r="J31" s="48"/>
      <c r="K31" s="49"/>
      <c r="L31" s="48"/>
      <c r="M31" s="46"/>
      <c r="N31" s="49"/>
      <c r="O31" s="46"/>
      <c r="P31" s="46"/>
      <c r="Q31" s="46"/>
      <c r="R31" s="46"/>
      <c r="S31" s="46"/>
      <c r="T31" s="46"/>
      <c r="U31" s="46"/>
      <c r="V31" s="46"/>
      <c r="W31" s="46">
        <v>1.9226350000000001</v>
      </c>
      <c r="X31" s="46">
        <v>6.9847969038300004</v>
      </c>
      <c r="Y31" s="46">
        <v>2.435028</v>
      </c>
      <c r="Z31" s="46">
        <v>13.023029743669998</v>
      </c>
      <c r="AA31" s="17">
        <v>2.1856059999999999</v>
      </c>
      <c r="AB31" s="17">
        <v>12.789212490570003</v>
      </c>
      <c r="AC31" s="17">
        <v>3.7013820000000002</v>
      </c>
      <c r="AD31" s="17">
        <v>15.682775171050002</v>
      </c>
      <c r="AE31" s="59">
        <f t="shared" si="62"/>
        <v>10.244651000000001</v>
      </c>
      <c r="AF31" s="20">
        <f t="shared" si="52"/>
        <v>48.479814309120002</v>
      </c>
      <c r="AG31" s="21">
        <v>3.8182230000000001</v>
      </c>
      <c r="AH31" s="60">
        <v>12.386164910700002</v>
      </c>
      <c r="AI31" s="61">
        <v>5.1917869999999997</v>
      </c>
      <c r="AJ31" s="61">
        <v>14.587118722040001</v>
      </c>
      <c r="AK31" s="43">
        <v>5.5377400000000003</v>
      </c>
      <c r="AL31" s="61">
        <v>15.80349038722</v>
      </c>
      <c r="AM31" s="43">
        <v>6.0106770000000003</v>
      </c>
      <c r="AN31" s="61">
        <v>17.810276522479999</v>
      </c>
      <c r="AO31" s="61">
        <v>9.8000799999999995</v>
      </c>
      <c r="AP31" s="61">
        <v>22.285665052559999</v>
      </c>
      <c r="AQ31" s="61">
        <v>23.175189</v>
      </c>
      <c r="AR31" s="61">
        <v>30.4810649404</v>
      </c>
      <c r="AS31" s="61">
        <v>69.139975000000007</v>
      </c>
      <c r="AT31" s="61">
        <v>46.79167799327</v>
      </c>
      <c r="AU31" s="61">
        <v>96.651494</v>
      </c>
      <c r="AV31" s="61">
        <v>70.917923704819998</v>
      </c>
      <c r="AW31" s="61">
        <v>136.39644999999999</v>
      </c>
      <c r="AX31" s="61">
        <v>100.61096866103</v>
      </c>
      <c r="AY31" s="61">
        <v>142.08867499999999</v>
      </c>
      <c r="AZ31" s="61">
        <v>118.95010577243001</v>
      </c>
      <c r="BA31" s="61">
        <v>161.366727</v>
      </c>
      <c r="BB31" s="61">
        <v>150.88055800538999</v>
      </c>
      <c r="BC31" s="61">
        <v>165.941215</v>
      </c>
      <c r="BD31" s="61">
        <v>193.04587852431001</v>
      </c>
      <c r="BE31" s="23">
        <f t="shared" si="63"/>
        <v>825.11823200000003</v>
      </c>
      <c r="BF31" s="23">
        <f t="shared" si="64"/>
        <v>794.55089319664989</v>
      </c>
      <c r="BG31" s="61">
        <v>177.340022</v>
      </c>
      <c r="BH31" s="61">
        <v>220.23210662531997</v>
      </c>
      <c r="BI31" s="61">
        <v>175.174947</v>
      </c>
      <c r="BJ31" s="61">
        <v>275.15586409961008</v>
      </c>
      <c r="BK31" s="61">
        <v>229.891749</v>
      </c>
      <c r="BL31" s="61">
        <v>345.48496834589997</v>
      </c>
      <c r="BM31" s="62">
        <f>257.184365-38.1</f>
        <v>219.08436500000002</v>
      </c>
      <c r="BN31" s="61">
        <v>451.26162120358998</v>
      </c>
      <c r="BO31" s="62">
        <v>295.38536399999998</v>
      </c>
      <c r="BP31" s="62">
        <v>473.16383309858003</v>
      </c>
      <c r="BQ31" s="24">
        <v>389.40951100000001</v>
      </c>
      <c r="BR31" s="21">
        <v>527.4774332469101</v>
      </c>
      <c r="BS31" s="24">
        <v>463.95945399999999</v>
      </c>
      <c r="BT31" s="21">
        <v>667.49310489712991</v>
      </c>
      <c r="BU31" s="24">
        <v>507.48284000000001</v>
      </c>
      <c r="BV31" s="21">
        <v>742.30717769854004</v>
      </c>
      <c r="BW31" s="24">
        <v>602.988428</v>
      </c>
      <c r="BX31" s="21">
        <v>949.85009890165009</v>
      </c>
      <c r="BY31" s="24">
        <v>658.64396899999997</v>
      </c>
      <c r="BZ31" s="21">
        <v>1037.0888825552101</v>
      </c>
      <c r="CA31" s="24">
        <v>661.24630500000001</v>
      </c>
      <c r="CB31" s="21">
        <v>1010.9399742458598</v>
      </c>
      <c r="CC31" s="24">
        <v>784.50382300000001</v>
      </c>
      <c r="CD31" s="21">
        <v>1270.2316851148366</v>
      </c>
      <c r="CE31" s="96">
        <f t="shared" si="18"/>
        <v>5165.1107769999999</v>
      </c>
      <c r="CF31" s="96">
        <f t="shared" si="19"/>
        <v>7970.6867500331373</v>
      </c>
      <c r="CG31" s="24">
        <v>766.53386799999998</v>
      </c>
      <c r="CH31" s="21">
        <v>1354.3218898709299</v>
      </c>
      <c r="CI31" s="24">
        <v>717.67052200000001</v>
      </c>
      <c r="CJ31" s="21">
        <v>1458.0357348400603</v>
      </c>
      <c r="CK31" s="24">
        <v>738.95201099999997</v>
      </c>
      <c r="CL31" s="21">
        <v>1403.4676598261799</v>
      </c>
      <c r="CM31" s="24">
        <v>806.18790100000001</v>
      </c>
      <c r="CN31" s="21">
        <v>1402.491983803</v>
      </c>
      <c r="CO31" s="24">
        <v>901.37269900000001</v>
      </c>
      <c r="CP31" s="21">
        <v>1483.5795599119999</v>
      </c>
      <c r="CQ31" s="24">
        <v>937.75736599999993</v>
      </c>
      <c r="CR31" s="24">
        <v>1555.1864336160002</v>
      </c>
      <c r="CS31" s="24">
        <f t="shared" ref="CS31:DD31" si="65">CS28-CS29-CS30</f>
        <v>1131.315443</v>
      </c>
      <c r="CT31" s="24">
        <f t="shared" si="65"/>
        <v>1850.0437252520001</v>
      </c>
      <c r="CU31" s="24">
        <f t="shared" si="65"/>
        <v>1202.9321879999998</v>
      </c>
      <c r="CV31" s="24">
        <f t="shared" si="65"/>
        <v>1833.6264359659997</v>
      </c>
      <c r="CW31" s="24">
        <f t="shared" si="65"/>
        <v>1290.50153</v>
      </c>
      <c r="CX31" s="24">
        <f t="shared" si="65"/>
        <v>1961.9078015839998</v>
      </c>
      <c r="CY31" s="24">
        <f t="shared" si="65"/>
        <v>1286.4011590000002</v>
      </c>
      <c r="CZ31" s="24">
        <f t="shared" si="65"/>
        <v>2096.181150891</v>
      </c>
      <c r="DA31" s="24">
        <f t="shared" si="65"/>
        <v>1307.227118</v>
      </c>
      <c r="DB31" s="24">
        <f t="shared" si="65"/>
        <v>2159.8035221690002</v>
      </c>
      <c r="DC31" s="24">
        <f t="shared" si="65"/>
        <v>1229.7248949999998</v>
      </c>
      <c r="DD31" s="24">
        <f t="shared" si="65"/>
        <v>2004.0147540350001</v>
      </c>
      <c r="DE31" s="96">
        <f t="shared" si="60"/>
        <v>12316.576700000001</v>
      </c>
      <c r="DF31" s="96">
        <f t="shared" si="61"/>
        <v>20562.660651765174</v>
      </c>
      <c r="DG31" s="24">
        <f t="shared" ref="DG31:DH31" si="66">DG28-DG29-DG30</f>
        <v>988.33741900000007</v>
      </c>
      <c r="DH31" s="24">
        <f t="shared" si="66"/>
        <v>1471.002807972</v>
      </c>
      <c r="DI31" s="24">
        <v>1220.719169</v>
      </c>
      <c r="DJ31" s="24">
        <v>2128.893606606</v>
      </c>
      <c r="DK31" s="24">
        <v>1322.161548</v>
      </c>
      <c r="DL31" s="24">
        <v>2557.7336097349998</v>
      </c>
      <c r="DM31" s="24">
        <v>1481.2413509999999</v>
      </c>
      <c r="DN31" s="24">
        <v>2841.2681464769998</v>
      </c>
      <c r="DO31" s="24">
        <v>1602.0817440000001</v>
      </c>
      <c r="DP31" s="24">
        <v>2920.5012110289999</v>
      </c>
      <c r="DQ31" s="24">
        <v>1782.510691</v>
      </c>
      <c r="DR31" s="24">
        <v>3226.319241446</v>
      </c>
      <c r="DS31" s="24">
        <v>2051.478791</v>
      </c>
      <c r="DT31" s="24">
        <v>3791.2151963820002</v>
      </c>
      <c r="DU31" s="24">
        <v>2190.650447</v>
      </c>
      <c r="DV31" s="24">
        <v>3843.1587671359998</v>
      </c>
      <c r="DW31" s="24">
        <v>2213.8804369999998</v>
      </c>
      <c r="DX31" s="24">
        <v>4093.6943047210002</v>
      </c>
      <c r="DY31" s="24">
        <v>2283.7514460000002</v>
      </c>
      <c r="DZ31" s="24">
        <v>4248.1011659739997</v>
      </c>
      <c r="EA31" s="24">
        <v>2276.208678</v>
      </c>
      <c r="EB31" s="24">
        <v>4195.5040285940004</v>
      </c>
      <c r="EC31" s="24">
        <v>2711.8763479999998</v>
      </c>
      <c r="ED31" s="24">
        <v>4983.7449966459999</v>
      </c>
      <c r="EE31" s="96">
        <f t="shared" si="34"/>
        <v>22124.898069000003</v>
      </c>
      <c r="EF31" s="96">
        <f t="shared" si="35"/>
        <v>40301.137082717993</v>
      </c>
      <c r="EG31" s="24">
        <f t="shared" ref="EG31:FD31" si="67">EG28-EG29-EG30</f>
        <v>2618.8058640000004</v>
      </c>
      <c r="EH31" s="24">
        <f t="shared" si="67"/>
        <v>4867.7689191540003</v>
      </c>
      <c r="EI31" s="24">
        <f t="shared" si="67"/>
        <v>2518.5415889999999</v>
      </c>
      <c r="EJ31" s="24">
        <f t="shared" si="67"/>
        <v>4838.6244450300001</v>
      </c>
      <c r="EK31" s="24">
        <f t="shared" si="67"/>
        <v>2784.674473</v>
      </c>
      <c r="EL31" s="24">
        <f t="shared" si="67"/>
        <v>5400.5339669020004</v>
      </c>
      <c r="EM31" s="24">
        <f t="shared" si="67"/>
        <v>3224.05962</v>
      </c>
      <c r="EN31" s="24">
        <f t="shared" si="67"/>
        <v>5988.3827508220011</v>
      </c>
      <c r="EO31" s="24">
        <f t="shared" si="67"/>
        <v>3529.2169699999999</v>
      </c>
      <c r="EP31" s="24">
        <f t="shared" si="67"/>
        <v>6310.5301168859996</v>
      </c>
      <c r="EQ31" s="24">
        <f t="shared" si="67"/>
        <v>3628.9335189999997</v>
      </c>
      <c r="ER31" s="24">
        <f t="shared" si="67"/>
        <v>6468.1322597860008</v>
      </c>
      <c r="ES31" s="24">
        <f t="shared" si="67"/>
        <v>4191.3748080000005</v>
      </c>
      <c r="ET31" s="24">
        <f t="shared" si="67"/>
        <v>7629.3116018950004</v>
      </c>
      <c r="EU31" s="24">
        <f t="shared" si="67"/>
        <v>4161.2524979999998</v>
      </c>
      <c r="EV31" s="24">
        <f t="shared" si="67"/>
        <v>7601.9888533849999</v>
      </c>
      <c r="EW31" s="24">
        <f t="shared" si="67"/>
        <v>4539.1759529999999</v>
      </c>
      <c r="EX31" s="24">
        <f t="shared" si="67"/>
        <v>8180.1655486190011</v>
      </c>
      <c r="EY31" s="24">
        <f t="shared" si="67"/>
        <v>4591.3368140000002</v>
      </c>
      <c r="EZ31" s="24">
        <f t="shared" si="67"/>
        <v>8234.8120236880004</v>
      </c>
      <c r="FA31" s="24">
        <f t="shared" si="67"/>
        <v>4504.2375469999997</v>
      </c>
      <c r="FB31" s="24">
        <f t="shared" si="67"/>
        <v>8189.5113954679991</v>
      </c>
      <c r="FC31" s="24">
        <f t="shared" si="67"/>
        <v>5380.7689580000006</v>
      </c>
      <c r="FD31" s="24">
        <f t="shared" si="67"/>
        <v>9525.3142077909997</v>
      </c>
      <c r="FE31" s="96">
        <f t="shared" si="13"/>
        <v>45672.378613000001</v>
      </c>
      <c r="FF31" s="96">
        <f t="shared" si="14"/>
        <v>83235.076089426002</v>
      </c>
      <c r="FG31" s="24">
        <f t="shared" ref="FG31:FH31" si="68">FG28-FG29-FG30</f>
        <v>5557.3646140000001</v>
      </c>
      <c r="FH31" s="24">
        <f t="shared" si="68"/>
        <v>9749.499555118</v>
      </c>
      <c r="FI31" s="24">
        <f t="shared" ref="FI31:FX31" si="69">FI28-FI29-FI30</f>
        <v>5928.6263959999997</v>
      </c>
      <c r="FJ31" s="24">
        <f t="shared" si="69"/>
        <v>10319.604023255</v>
      </c>
      <c r="FK31" s="24">
        <f t="shared" si="69"/>
        <v>5840.1543529999999</v>
      </c>
      <c r="FL31" s="24">
        <f t="shared" si="69"/>
        <v>10068.563271248999</v>
      </c>
      <c r="FM31" s="24">
        <f t="shared" si="69"/>
        <v>6263.9203390000002</v>
      </c>
      <c r="FN31" s="24">
        <f t="shared" si="69"/>
        <v>10551.678132236999</v>
      </c>
      <c r="FO31" s="24">
        <f t="shared" si="69"/>
        <v>6554.6376090000003</v>
      </c>
      <c r="FP31" s="24">
        <f t="shared" si="69"/>
        <v>10649.321957078</v>
      </c>
      <c r="FQ31" s="24">
        <f t="shared" si="69"/>
        <v>6755.6328830000002</v>
      </c>
      <c r="FR31" s="24">
        <f t="shared" si="69"/>
        <v>11081.294464897001</v>
      </c>
      <c r="FS31" s="24">
        <f t="shared" si="69"/>
        <v>7279.9324420000003</v>
      </c>
      <c r="FT31" s="24">
        <f t="shared" si="69"/>
        <v>12030.593525667999</v>
      </c>
      <c r="FU31" s="24">
        <f t="shared" si="69"/>
        <v>7284.4440130000003</v>
      </c>
      <c r="FV31" s="24">
        <f t="shared" si="69"/>
        <v>11824.485595363001</v>
      </c>
      <c r="FW31" s="24">
        <f t="shared" si="69"/>
        <v>7803.9880480000002</v>
      </c>
      <c r="FX31" s="24">
        <f t="shared" si="69"/>
        <v>12736.549714056</v>
      </c>
      <c r="FY31" s="126">
        <f t="shared" si="11"/>
        <v>59268.700697</v>
      </c>
      <c r="FZ31" s="126">
        <f t="shared" si="12"/>
        <v>99011.59023892101</v>
      </c>
    </row>
    <row r="32" spans="1:182" x14ac:dyDescent="0.25">
      <c r="A32" s="14">
        <v>10</v>
      </c>
      <c r="B32" s="45" t="s">
        <v>58</v>
      </c>
      <c r="C32" s="17"/>
      <c r="D32" s="17"/>
      <c r="E32" s="17"/>
      <c r="F32" s="17"/>
      <c r="G32" s="46">
        <v>1.2605629999999999</v>
      </c>
      <c r="H32" s="46">
        <v>5.3883460000000005E-3</v>
      </c>
      <c r="I32" s="46">
        <v>2.079777</v>
      </c>
      <c r="J32" s="46">
        <v>6.0593889999999992E-3</v>
      </c>
      <c r="K32" s="46">
        <v>2.0157599999999998</v>
      </c>
      <c r="L32" s="46">
        <v>6.7946169999999993E-3</v>
      </c>
      <c r="M32" s="46">
        <v>2.199951</v>
      </c>
      <c r="N32" s="46">
        <v>4.1023530000000004E-3</v>
      </c>
      <c r="O32" s="46">
        <v>2.335153</v>
      </c>
      <c r="P32" s="46">
        <v>3.97708E-3</v>
      </c>
      <c r="Q32" s="46">
        <v>3.0724430000000003</v>
      </c>
      <c r="R32" s="46">
        <v>4.3888240000000004E-3</v>
      </c>
      <c r="S32" s="46">
        <v>3.5188049999999995</v>
      </c>
      <c r="T32" s="46">
        <v>4.1408499999999997E-3</v>
      </c>
      <c r="U32" s="46">
        <v>5.9229080000000005</v>
      </c>
      <c r="V32" s="46">
        <v>7.3005699999999993E-3</v>
      </c>
      <c r="W32" s="64">
        <v>15.271353</v>
      </c>
      <c r="X32" s="64">
        <v>8.6076499999999986E-2</v>
      </c>
      <c r="Y32" s="64">
        <v>1.5616159999999999</v>
      </c>
      <c r="Z32" s="64">
        <v>7.5679340000000001E-3</v>
      </c>
      <c r="AA32" s="16">
        <v>0.77960300000000005</v>
      </c>
      <c r="AB32" s="65">
        <v>6.6076899999999996E-4</v>
      </c>
      <c r="AC32" s="16">
        <v>0.97651500000000002</v>
      </c>
      <c r="AD32" s="66">
        <v>4.81545E-4</v>
      </c>
      <c r="AE32" s="20">
        <f t="shared" si="62"/>
        <v>40.994447000000001</v>
      </c>
      <c r="AF32" s="20">
        <f t="shared" si="52"/>
        <v>0.13693877699999998</v>
      </c>
      <c r="AG32" s="21">
        <v>0.88458599999999998</v>
      </c>
      <c r="AH32" s="67">
        <v>3.0870400000011956E-4</v>
      </c>
      <c r="AI32" s="46">
        <v>1.060033</v>
      </c>
      <c r="AJ32" s="47">
        <v>2.9270000000007455E-4</v>
      </c>
      <c r="AK32" s="46">
        <v>1.148908</v>
      </c>
      <c r="AL32" s="47">
        <v>9.9123000000000006E-5</v>
      </c>
      <c r="AM32" s="46">
        <v>1.548608</v>
      </c>
      <c r="AN32" s="47">
        <v>2.0485020000002408E-4</v>
      </c>
      <c r="AO32" s="61">
        <v>0</v>
      </c>
      <c r="AP32" s="61">
        <v>0</v>
      </c>
      <c r="AQ32" s="61">
        <v>0</v>
      </c>
      <c r="AR32" s="61">
        <v>0</v>
      </c>
      <c r="AS32" s="61">
        <v>0</v>
      </c>
      <c r="AT32" s="61">
        <v>0</v>
      </c>
      <c r="AU32" s="46">
        <v>0</v>
      </c>
      <c r="AV32" s="46">
        <v>0</v>
      </c>
      <c r="AW32" s="61">
        <v>0</v>
      </c>
      <c r="AX32" s="61">
        <v>0</v>
      </c>
      <c r="AY32" s="61">
        <v>0</v>
      </c>
      <c r="AZ32" s="61">
        <v>0</v>
      </c>
      <c r="BA32" s="46">
        <v>0</v>
      </c>
      <c r="BB32" s="46">
        <v>0</v>
      </c>
      <c r="BC32" s="46">
        <v>0</v>
      </c>
      <c r="BD32" s="46">
        <v>0</v>
      </c>
      <c r="BE32" s="23">
        <f t="shared" si="63"/>
        <v>4.6421349999999997</v>
      </c>
      <c r="BF32" s="23">
        <f t="shared" si="64"/>
        <v>9.0537720000021817E-4</v>
      </c>
      <c r="BG32" s="46">
        <v>0</v>
      </c>
      <c r="BH32" s="46">
        <v>0</v>
      </c>
      <c r="BI32" s="46">
        <v>0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50">
        <v>0</v>
      </c>
      <c r="BP32" s="50">
        <v>0</v>
      </c>
      <c r="BQ32" s="50">
        <v>0</v>
      </c>
      <c r="BR32" s="50">
        <v>0</v>
      </c>
      <c r="BS32" s="50">
        <v>0</v>
      </c>
      <c r="BT32" s="50">
        <v>0</v>
      </c>
      <c r="BU32" s="50">
        <v>0</v>
      </c>
      <c r="BV32" s="50">
        <v>0</v>
      </c>
      <c r="BW32" s="50">
        <v>0</v>
      </c>
      <c r="BX32" s="50">
        <v>0</v>
      </c>
      <c r="BY32" s="50">
        <v>0</v>
      </c>
      <c r="BZ32" s="50">
        <v>0</v>
      </c>
      <c r="CA32" s="50"/>
      <c r="CB32" s="50"/>
      <c r="CC32" s="50"/>
      <c r="CD32" s="50"/>
      <c r="CE32" s="96">
        <f t="shared" si="18"/>
        <v>0</v>
      </c>
      <c r="CF32" s="96">
        <f t="shared" si="19"/>
        <v>0</v>
      </c>
      <c r="CG32" s="50">
        <v>0</v>
      </c>
      <c r="CH32" s="50">
        <v>0</v>
      </c>
      <c r="CI32" s="50">
        <v>0</v>
      </c>
      <c r="CJ32" s="50">
        <v>0</v>
      </c>
      <c r="CK32" s="50">
        <v>0</v>
      </c>
      <c r="CL32" s="50">
        <v>0</v>
      </c>
      <c r="CM32" s="50">
        <v>0</v>
      </c>
      <c r="CN32" s="50">
        <v>0</v>
      </c>
      <c r="CO32" s="50">
        <v>0</v>
      </c>
      <c r="CP32" s="50">
        <v>0</v>
      </c>
      <c r="CQ32" s="50">
        <v>0</v>
      </c>
      <c r="CR32" s="50">
        <v>0</v>
      </c>
      <c r="CS32" s="50">
        <v>0</v>
      </c>
      <c r="CT32" s="50">
        <v>0</v>
      </c>
      <c r="CU32" s="50">
        <v>0</v>
      </c>
      <c r="CV32" s="50">
        <v>0</v>
      </c>
      <c r="CW32" s="50">
        <v>0</v>
      </c>
      <c r="CX32" s="50">
        <v>0</v>
      </c>
      <c r="CY32" s="50">
        <v>0</v>
      </c>
      <c r="CZ32" s="50">
        <v>0</v>
      </c>
      <c r="DA32" s="50">
        <v>0</v>
      </c>
      <c r="DB32" s="50">
        <v>0</v>
      </c>
      <c r="DC32" s="50">
        <v>0</v>
      </c>
      <c r="DD32" s="50">
        <v>0</v>
      </c>
      <c r="DE32" s="96">
        <f t="shared" si="60"/>
        <v>0</v>
      </c>
      <c r="DF32" s="96">
        <f t="shared" si="61"/>
        <v>0</v>
      </c>
      <c r="DG32" s="50">
        <v>0</v>
      </c>
      <c r="DH32" s="50">
        <v>0</v>
      </c>
      <c r="DI32" s="50">
        <v>0</v>
      </c>
      <c r="DJ32" s="50">
        <v>0</v>
      </c>
      <c r="DK32" s="50">
        <v>0</v>
      </c>
      <c r="DL32" s="50">
        <v>0</v>
      </c>
      <c r="DM32" s="50">
        <v>0</v>
      </c>
      <c r="DN32" s="50">
        <v>0</v>
      </c>
      <c r="DO32" s="50">
        <v>0</v>
      </c>
      <c r="DP32" s="50">
        <v>0</v>
      </c>
      <c r="DQ32" s="50">
        <v>0</v>
      </c>
      <c r="DR32" s="50">
        <v>0</v>
      </c>
      <c r="DS32" s="50">
        <v>0</v>
      </c>
      <c r="DT32" s="50">
        <v>0</v>
      </c>
      <c r="DU32" s="50">
        <v>0</v>
      </c>
      <c r="DV32" s="50">
        <v>0</v>
      </c>
      <c r="DW32" s="50">
        <v>0</v>
      </c>
      <c r="DX32" s="50">
        <v>0</v>
      </c>
      <c r="DY32" s="50">
        <v>0</v>
      </c>
      <c r="DZ32" s="50">
        <v>0</v>
      </c>
      <c r="EA32" s="50">
        <v>0</v>
      </c>
      <c r="EB32" s="50">
        <v>0</v>
      </c>
      <c r="EC32" s="50">
        <v>0</v>
      </c>
      <c r="ED32" s="50">
        <v>0</v>
      </c>
      <c r="EE32" s="96">
        <f t="shared" si="34"/>
        <v>0</v>
      </c>
      <c r="EF32" s="96">
        <f t="shared" si="35"/>
        <v>0</v>
      </c>
      <c r="EG32" s="50">
        <v>0</v>
      </c>
      <c r="EH32" s="50">
        <v>0</v>
      </c>
      <c r="EI32" s="50">
        <v>0</v>
      </c>
      <c r="EJ32" s="50">
        <v>0</v>
      </c>
      <c r="EK32" s="50">
        <v>0</v>
      </c>
      <c r="EL32" s="50">
        <v>0</v>
      </c>
      <c r="EM32" s="50">
        <v>0</v>
      </c>
      <c r="EN32" s="50">
        <v>0</v>
      </c>
      <c r="EO32" s="50">
        <v>0</v>
      </c>
      <c r="EP32" s="50">
        <v>0</v>
      </c>
      <c r="EQ32" s="50">
        <v>0</v>
      </c>
      <c r="ER32" s="50">
        <v>0</v>
      </c>
      <c r="ES32" s="50">
        <v>0</v>
      </c>
      <c r="ET32" s="50">
        <v>0</v>
      </c>
      <c r="EU32" s="50">
        <v>0</v>
      </c>
      <c r="EV32" s="50">
        <v>0</v>
      </c>
      <c r="EW32" s="50">
        <v>0</v>
      </c>
      <c r="EX32" s="50">
        <v>0</v>
      </c>
      <c r="EY32" s="50">
        <v>0</v>
      </c>
      <c r="EZ32" s="50">
        <v>0</v>
      </c>
      <c r="FA32" s="50">
        <v>0</v>
      </c>
      <c r="FB32" s="50">
        <v>0</v>
      </c>
      <c r="FC32" s="50">
        <v>0</v>
      </c>
      <c r="FD32" s="50">
        <v>0</v>
      </c>
      <c r="FE32" s="96">
        <f t="shared" si="13"/>
        <v>0</v>
      </c>
      <c r="FF32" s="96">
        <f t="shared" si="14"/>
        <v>0</v>
      </c>
      <c r="FG32" s="50">
        <v>0</v>
      </c>
      <c r="FH32" s="50">
        <v>0</v>
      </c>
      <c r="FI32" s="50">
        <v>0</v>
      </c>
      <c r="FJ32" s="50">
        <v>0</v>
      </c>
      <c r="FK32" s="50">
        <v>0</v>
      </c>
      <c r="FL32" s="50">
        <v>0</v>
      </c>
      <c r="FM32" s="50">
        <v>0</v>
      </c>
      <c r="FN32" s="50">
        <v>0</v>
      </c>
      <c r="FO32" s="50">
        <v>0</v>
      </c>
      <c r="FP32" s="50">
        <v>0</v>
      </c>
      <c r="FQ32" s="50">
        <v>0</v>
      </c>
      <c r="FR32" s="50">
        <v>0</v>
      </c>
      <c r="FS32" s="50">
        <v>0</v>
      </c>
      <c r="FT32" s="50">
        <v>0</v>
      </c>
      <c r="FU32" s="50">
        <v>0</v>
      </c>
      <c r="FV32" s="50">
        <v>0</v>
      </c>
      <c r="FW32" s="50">
        <v>0</v>
      </c>
      <c r="FX32" s="50">
        <v>0</v>
      </c>
      <c r="FY32" s="126">
        <f t="shared" si="11"/>
        <v>0</v>
      </c>
      <c r="FZ32" s="126">
        <f t="shared" si="12"/>
        <v>0</v>
      </c>
    </row>
    <row r="33" spans="1:182" s="41" customFormat="1" ht="15.75" thickBot="1" x14ac:dyDescent="0.3">
      <c r="A33" s="35">
        <v>11</v>
      </c>
      <c r="B33" s="36" t="s">
        <v>59</v>
      </c>
      <c r="C33" s="21"/>
      <c r="D33" s="21"/>
      <c r="E33" s="21"/>
      <c r="F33" s="21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>
        <v>3.1920410000000001</v>
      </c>
      <c r="X33" s="50">
        <v>0.88120648999999995</v>
      </c>
      <c r="Y33" s="50">
        <v>6.2811890000000004</v>
      </c>
      <c r="Z33" s="50">
        <v>1.7898569259999997</v>
      </c>
      <c r="AA33" s="21">
        <v>6.5508949999999997</v>
      </c>
      <c r="AB33" s="21">
        <v>1.8421114220000001</v>
      </c>
      <c r="AC33" s="21">
        <v>7.4994339999999999</v>
      </c>
      <c r="AD33" s="21">
        <v>2.093900219</v>
      </c>
      <c r="AE33" s="20">
        <f t="shared" ref="AE33" si="70">G33+I33+K33+M33+O33+Q33+S33+U33+W33+Y33+AA33+AC33</f>
        <v>23.523559000000002</v>
      </c>
      <c r="AF33" s="20">
        <f t="shared" ref="AF33" si="71">H33+J33+L33+N33+P33+R33+T33+V33+X33+Z33+AB33+AD33</f>
        <v>6.6070750569999994</v>
      </c>
      <c r="AG33" s="50">
        <v>7.4148839999999998</v>
      </c>
      <c r="AH33" s="50">
        <v>2.1053000000000002</v>
      </c>
      <c r="AI33" s="50">
        <v>8.0740449999999999</v>
      </c>
      <c r="AJ33" s="50">
        <v>2.2537880359999996</v>
      </c>
      <c r="AK33" s="50">
        <v>8.2061799999999998</v>
      </c>
      <c r="AL33" s="50">
        <v>2.2561097809999997</v>
      </c>
      <c r="AM33" s="50">
        <v>8.6418890000000008</v>
      </c>
      <c r="AN33" s="50">
        <v>2.3417836570000001</v>
      </c>
      <c r="AO33" s="62">
        <v>9.656034</v>
      </c>
      <c r="AP33" s="62">
        <v>2.5785652299999997</v>
      </c>
      <c r="AQ33" s="62">
        <v>10.143387000000001</v>
      </c>
      <c r="AR33" s="62">
        <v>2.7514956100000001</v>
      </c>
      <c r="AS33" s="62">
        <v>9.7867829999999998</v>
      </c>
      <c r="AT33" s="62">
        <v>2.6262308839999999</v>
      </c>
      <c r="AU33" s="50">
        <v>10.701271999999999</v>
      </c>
      <c r="AV33" s="50">
        <v>2.8525505729999998</v>
      </c>
      <c r="AW33" s="62">
        <v>12.290903999999999</v>
      </c>
      <c r="AX33" s="62">
        <v>3.1982094870000002</v>
      </c>
      <c r="AY33" s="62">
        <v>12.930099</v>
      </c>
      <c r="AZ33" s="62">
        <v>3.2776103729999999</v>
      </c>
      <c r="BA33" s="50">
        <v>13.225045</v>
      </c>
      <c r="BB33" s="50">
        <v>3.3367307930000001</v>
      </c>
      <c r="BC33" s="50">
        <v>15.447008</v>
      </c>
      <c r="BD33" s="50">
        <v>3.8137549609999999</v>
      </c>
      <c r="BE33" s="23">
        <f t="shared" si="63"/>
        <v>126.51752999999999</v>
      </c>
      <c r="BF33" s="23">
        <f t="shared" si="64"/>
        <v>33.392129384999997</v>
      </c>
      <c r="BG33" s="50">
        <v>15.93144</v>
      </c>
      <c r="BH33" s="50">
        <v>3.911868231000001</v>
      </c>
      <c r="BI33" s="50">
        <v>17.724637999999999</v>
      </c>
      <c r="BJ33" s="50">
        <v>4.2329969559999991</v>
      </c>
      <c r="BK33" s="50">
        <v>18.282862000000002</v>
      </c>
      <c r="BL33" s="50">
        <v>4.2893692559999996</v>
      </c>
      <c r="BM33" s="50">
        <v>18.437266000000001</v>
      </c>
      <c r="BN33" s="50">
        <v>4.1710502209999998</v>
      </c>
      <c r="BO33" s="50">
        <v>20.322638999999999</v>
      </c>
      <c r="BP33" s="50">
        <v>4.626983976</v>
      </c>
      <c r="BQ33" s="24">
        <v>20.634876999999999</v>
      </c>
      <c r="BR33" s="21">
        <v>4.6998604470000007</v>
      </c>
      <c r="BS33" s="24">
        <v>22.246029</v>
      </c>
      <c r="BT33" s="21">
        <v>5.0214418329999999</v>
      </c>
      <c r="BU33" s="24">
        <v>21.228957999999999</v>
      </c>
      <c r="BV33" s="21">
        <v>4.5138269439999998</v>
      </c>
      <c r="BW33" s="24">
        <v>24.195875000000001</v>
      </c>
      <c r="BX33" s="21">
        <v>5.3508218689999998</v>
      </c>
      <c r="BY33" s="24">
        <v>24.449463999999999</v>
      </c>
      <c r="BZ33" s="21">
        <v>5.3340201569999994</v>
      </c>
      <c r="CA33" s="24">
        <v>23.850501000000001</v>
      </c>
      <c r="CB33" s="21">
        <v>5.2743657459999991</v>
      </c>
      <c r="CC33" s="24">
        <v>26.729804000000001</v>
      </c>
      <c r="CD33" s="21">
        <v>5.9578456510000004</v>
      </c>
      <c r="CE33" s="96">
        <f t="shared" si="18"/>
        <v>254.03435300000001</v>
      </c>
      <c r="CF33" s="96">
        <f t="shared" si="19"/>
        <v>57.384451286999997</v>
      </c>
      <c r="CG33" s="24">
        <v>25.976693999999998</v>
      </c>
      <c r="CH33" s="21">
        <v>5.8538434580000001</v>
      </c>
      <c r="CI33" s="24">
        <v>27.520213999999999</v>
      </c>
      <c r="CJ33" s="21">
        <v>6.1639618949999999</v>
      </c>
      <c r="CK33" s="24">
        <v>26.612065999999999</v>
      </c>
      <c r="CL33" s="21">
        <v>5.961838116</v>
      </c>
      <c r="CM33" s="24">
        <v>27.261772000000001</v>
      </c>
      <c r="CN33" s="21">
        <v>6.0850960110000001</v>
      </c>
      <c r="CO33" s="24">
        <v>27.778967999999999</v>
      </c>
      <c r="CP33" s="21">
        <v>6.1051533820000001</v>
      </c>
      <c r="CQ33" s="24">
        <v>29.012176</v>
      </c>
      <c r="CR33" s="21">
        <v>6.5893924930000001</v>
      </c>
      <c r="CS33" s="21">
        <v>31.458535000000001</v>
      </c>
      <c r="CT33" s="21">
        <v>7.0285517630000003</v>
      </c>
      <c r="CU33" s="21">
        <v>34.923389</v>
      </c>
      <c r="CV33" s="21">
        <v>7.7395050850000002</v>
      </c>
      <c r="CW33" s="21">
        <v>64.329097000000004</v>
      </c>
      <c r="CX33" s="21">
        <v>12.568434433</v>
      </c>
      <c r="CY33" s="21">
        <v>93.023640999999998</v>
      </c>
      <c r="CZ33" s="21">
        <v>16.226787645999998</v>
      </c>
      <c r="DA33" s="21">
        <v>110.134807</v>
      </c>
      <c r="DB33" s="21">
        <v>18.412222795999998</v>
      </c>
      <c r="DC33" s="21">
        <v>84.554627999999994</v>
      </c>
      <c r="DD33" s="21">
        <v>14.210087023</v>
      </c>
      <c r="DE33" s="96">
        <f t="shared" si="60"/>
        <v>582.58598699999993</v>
      </c>
      <c r="DF33" s="96">
        <f t="shared" si="61"/>
        <v>112.944874101</v>
      </c>
      <c r="DG33" s="21">
        <v>10.264936000000001</v>
      </c>
      <c r="DH33" s="21">
        <v>2.475766497</v>
      </c>
      <c r="DI33" s="21">
        <v>55.170169000000001</v>
      </c>
      <c r="DJ33" s="21">
        <v>11.423386971999999</v>
      </c>
      <c r="DK33" s="21">
        <v>81.924574000000007</v>
      </c>
      <c r="DL33" s="21">
        <v>15.119258326000001</v>
      </c>
      <c r="DM33" s="21">
        <v>86.620037999999994</v>
      </c>
      <c r="DN33" s="21">
        <v>16.233038598</v>
      </c>
      <c r="DO33" s="21">
        <v>96.832295000000002</v>
      </c>
      <c r="DP33" s="21">
        <v>17.125780725999999</v>
      </c>
      <c r="DQ33" s="21">
        <v>110.084902</v>
      </c>
      <c r="DR33" s="21">
        <v>19.406040518000001</v>
      </c>
      <c r="DS33" s="21">
        <v>122.359026</v>
      </c>
      <c r="DT33" s="21">
        <v>21.371603739000001</v>
      </c>
      <c r="DU33" s="21">
        <v>124.880681</v>
      </c>
      <c r="DV33" s="21">
        <v>21.020223365</v>
      </c>
      <c r="DW33" s="21">
        <v>138.40837300000001</v>
      </c>
      <c r="DX33" s="21">
        <v>23.037883425</v>
      </c>
      <c r="DY33" s="21">
        <v>148.56296900000001</v>
      </c>
      <c r="DZ33" s="21">
        <v>23.978401937000001</v>
      </c>
      <c r="EA33" s="21">
        <v>158.963188</v>
      </c>
      <c r="EB33" s="21">
        <v>25.563405407000001</v>
      </c>
      <c r="EC33" s="21">
        <v>193.211468</v>
      </c>
      <c r="ED33" s="21">
        <v>30.863187811</v>
      </c>
      <c r="EE33" s="96">
        <f t="shared" si="34"/>
        <v>1327.2826189999998</v>
      </c>
      <c r="EF33" s="96">
        <f t="shared" si="35"/>
        <v>227.61797732099998</v>
      </c>
      <c r="EG33" s="21">
        <v>164.326087</v>
      </c>
      <c r="EH33" s="21">
        <v>27.768976713000001</v>
      </c>
      <c r="EI33" s="21">
        <v>116.483836</v>
      </c>
      <c r="EJ33" s="21">
        <v>21.251643947000002</v>
      </c>
      <c r="EK33" s="21">
        <v>157.862527</v>
      </c>
      <c r="EL33" s="21">
        <v>25.762786543000001</v>
      </c>
      <c r="EM33" s="21">
        <v>192.33428000000001</v>
      </c>
      <c r="EN33" s="21">
        <v>29.763853907000001</v>
      </c>
      <c r="EO33" s="21">
        <v>201.19913500000001</v>
      </c>
      <c r="EP33" s="21">
        <v>30.765633296000001</v>
      </c>
      <c r="EQ33" s="21">
        <v>193.613494</v>
      </c>
      <c r="ER33" s="21">
        <v>30.092984564000002</v>
      </c>
      <c r="ES33" s="21">
        <v>214.23244299999999</v>
      </c>
      <c r="ET33" s="21">
        <v>33.567397348</v>
      </c>
      <c r="EU33" s="21">
        <v>214.131124</v>
      </c>
      <c r="EV33" s="21">
        <v>31.771653359999998</v>
      </c>
      <c r="EW33" s="21">
        <v>242.07187099999999</v>
      </c>
      <c r="EX33" s="21">
        <v>36.794203515</v>
      </c>
      <c r="EY33" s="21">
        <v>231.01089899999999</v>
      </c>
      <c r="EZ33" s="21">
        <v>36.037074064000002</v>
      </c>
      <c r="FA33" s="21">
        <v>243.63519199999999</v>
      </c>
      <c r="FB33" s="21">
        <v>36.312224157999999</v>
      </c>
      <c r="FC33" s="21">
        <v>270.40921500000002</v>
      </c>
      <c r="FD33" s="21">
        <v>40.953024448999997</v>
      </c>
      <c r="FE33" s="96">
        <f t="shared" si="13"/>
        <v>2441.3101030000003</v>
      </c>
      <c r="FF33" s="96">
        <f t="shared" si="14"/>
        <v>380.84145586400001</v>
      </c>
      <c r="FG33" s="21">
        <v>265.97671600000001</v>
      </c>
      <c r="FH33" s="21">
        <v>42.188881438000003</v>
      </c>
      <c r="FI33" s="21">
        <v>285.36536100000001</v>
      </c>
      <c r="FJ33" s="21">
        <v>43.693584463999997</v>
      </c>
      <c r="FK33" s="21">
        <v>277.94523199999998</v>
      </c>
      <c r="FL33" s="21">
        <v>43.026663628000001</v>
      </c>
      <c r="FM33" s="21">
        <v>265.149338</v>
      </c>
      <c r="FN33" s="21">
        <v>41.624465418</v>
      </c>
      <c r="FO33" s="21">
        <v>271.96664700000002</v>
      </c>
      <c r="FP33" s="21">
        <v>42.451204834999999</v>
      </c>
      <c r="FQ33" s="21">
        <v>259.15360299999998</v>
      </c>
      <c r="FR33" s="21">
        <v>42.447558485000002</v>
      </c>
      <c r="FS33" s="21">
        <v>282.985523</v>
      </c>
      <c r="FT33" s="21">
        <v>44.518675293999998</v>
      </c>
      <c r="FU33" s="21">
        <v>285.63656700000001</v>
      </c>
      <c r="FV33" s="21">
        <v>46.455698083000001</v>
      </c>
      <c r="FW33" s="21">
        <v>307.99343399999998</v>
      </c>
      <c r="FX33" s="21">
        <v>49.397531755999999</v>
      </c>
      <c r="FY33" s="126">
        <f t="shared" si="11"/>
        <v>2502.1724210000002</v>
      </c>
      <c r="FZ33" s="126">
        <f t="shared" si="12"/>
        <v>395.80426340100001</v>
      </c>
    </row>
    <row r="34" spans="1:182" ht="15.75" thickBot="1" x14ac:dyDescent="0.3">
      <c r="A34" s="69"/>
      <c r="B34" s="70" t="s">
        <v>60</v>
      </c>
      <c r="C34" s="71">
        <f>C6+C13+C19+C20+C21+C22+C23+C27+C28+C32+C33</f>
        <v>3709.4634959999999</v>
      </c>
      <c r="D34" s="71">
        <f t="shared" ref="D34:BO34" si="72">D6+D13+D19+D20+D21+D22+D23+D27+D28+D32+D33</f>
        <v>76111.293348885738</v>
      </c>
      <c r="E34" s="71">
        <f t="shared" si="72"/>
        <v>5406.4135969999988</v>
      </c>
      <c r="F34" s="71">
        <f t="shared" si="72"/>
        <v>85271.117978623923</v>
      </c>
      <c r="G34" s="71">
        <f t="shared" si="72"/>
        <v>542.33626800000002</v>
      </c>
      <c r="H34" s="71">
        <f t="shared" si="72"/>
        <v>7974.2416136828706</v>
      </c>
      <c r="I34" s="71">
        <f t="shared" si="72"/>
        <v>535.06905000000006</v>
      </c>
      <c r="J34" s="71">
        <f t="shared" si="72"/>
        <v>7494.91320485715</v>
      </c>
      <c r="K34" s="71">
        <f t="shared" si="72"/>
        <v>540.49302699999998</v>
      </c>
      <c r="L34" s="71">
        <f t="shared" si="72"/>
        <v>7442.2433044515892</v>
      </c>
      <c r="M34" s="71">
        <f t="shared" si="72"/>
        <v>574.68303999999989</v>
      </c>
      <c r="N34" s="71">
        <f t="shared" si="72"/>
        <v>7532.4821012047805</v>
      </c>
      <c r="O34" s="71">
        <f t="shared" si="72"/>
        <v>545.43720399999995</v>
      </c>
      <c r="P34" s="71">
        <f t="shared" si="72"/>
        <v>7728.8059514601109</v>
      </c>
      <c r="Q34" s="71">
        <f t="shared" si="72"/>
        <v>547.07685300000003</v>
      </c>
      <c r="R34" s="71">
        <f t="shared" si="72"/>
        <v>7536.4060020569714</v>
      </c>
      <c r="S34" s="71">
        <f t="shared" si="72"/>
        <v>598.51539300000002</v>
      </c>
      <c r="T34" s="71">
        <f t="shared" si="72"/>
        <v>8158.2820534784814</v>
      </c>
      <c r="U34" s="71">
        <f t="shared" si="72"/>
        <v>536.15796399999988</v>
      </c>
      <c r="V34" s="71">
        <f t="shared" si="72"/>
        <v>6960.1137695712277</v>
      </c>
      <c r="W34" s="71">
        <f t="shared" si="72"/>
        <v>722.81247999999994</v>
      </c>
      <c r="X34" s="71">
        <f t="shared" si="72"/>
        <v>8443.6043563487692</v>
      </c>
      <c r="Y34" s="71">
        <f t="shared" si="72"/>
        <v>672.99571700000001</v>
      </c>
      <c r="Z34" s="71">
        <f t="shared" si="72"/>
        <v>8593.45808752214</v>
      </c>
      <c r="AA34" s="71">
        <f t="shared" si="72"/>
        <v>618.19066199999975</v>
      </c>
      <c r="AB34" s="71">
        <f t="shared" si="72"/>
        <v>8140.8037613658798</v>
      </c>
      <c r="AC34" s="71">
        <f t="shared" si="72"/>
        <v>704.65625899999998</v>
      </c>
      <c r="AD34" s="71">
        <f t="shared" si="72"/>
        <v>10620.711914585901</v>
      </c>
      <c r="AE34" s="71">
        <f t="shared" si="72"/>
        <v>7138.3976529999991</v>
      </c>
      <c r="AF34" s="71">
        <f t="shared" si="72"/>
        <v>96626.066120585892</v>
      </c>
      <c r="AG34" s="71">
        <f t="shared" si="72"/>
        <v>701.62333599999999</v>
      </c>
      <c r="AH34" s="71">
        <f t="shared" si="72"/>
        <v>9610.2142987221596</v>
      </c>
      <c r="AI34" s="71">
        <f t="shared" si="72"/>
        <v>698.28271399999994</v>
      </c>
      <c r="AJ34" s="71">
        <f t="shared" si="72"/>
        <v>9188.0580459299308</v>
      </c>
      <c r="AK34" s="71">
        <f t="shared" si="72"/>
        <v>693.14732100000003</v>
      </c>
      <c r="AL34" s="71">
        <f t="shared" si="72"/>
        <v>8894.9700137124073</v>
      </c>
      <c r="AM34" s="71">
        <f t="shared" si="72"/>
        <v>714.32609099999991</v>
      </c>
      <c r="AN34" s="71">
        <f t="shared" si="72"/>
        <v>8836.9768173851862</v>
      </c>
      <c r="AO34" s="71">
        <f t="shared" si="72"/>
        <v>738.69327899999985</v>
      </c>
      <c r="AP34" s="71">
        <f t="shared" si="72"/>
        <v>8772.9360095556221</v>
      </c>
      <c r="AQ34" s="71">
        <f t="shared" si="72"/>
        <v>743.36333900000011</v>
      </c>
      <c r="AR34" s="71">
        <f t="shared" si="72"/>
        <v>8825.1223527931725</v>
      </c>
      <c r="AS34" s="71">
        <f t="shared" si="72"/>
        <v>827.67622299999994</v>
      </c>
      <c r="AT34" s="71">
        <f t="shared" si="72"/>
        <v>9302.0178399037104</v>
      </c>
      <c r="AU34" s="71">
        <f t="shared" si="72"/>
        <v>867.13119799999993</v>
      </c>
      <c r="AV34" s="71">
        <f t="shared" si="72"/>
        <v>9555.487248209547</v>
      </c>
      <c r="AW34" s="71">
        <f t="shared" si="72"/>
        <v>935.93389500000012</v>
      </c>
      <c r="AX34" s="71">
        <f t="shared" si="72"/>
        <v>9560.5206977147609</v>
      </c>
      <c r="AY34" s="71">
        <f t="shared" si="72"/>
        <v>958.848703</v>
      </c>
      <c r="AZ34" s="71">
        <f t="shared" si="72"/>
        <v>9827.6926402919707</v>
      </c>
      <c r="BA34" s="71">
        <f t="shared" si="72"/>
        <v>955.81864599999994</v>
      </c>
      <c r="BB34" s="71">
        <f t="shared" si="72"/>
        <v>9629.5577358356604</v>
      </c>
      <c r="BC34" s="71">
        <f t="shared" si="72"/>
        <v>1037.77476</v>
      </c>
      <c r="BD34" s="71">
        <f t="shared" si="72"/>
        <v>11549.744684115358</v>
      </c>
      <c r="BE34" s="71">
        <f t="shared" si="72"/>
        <v>9857.5960570000007</v>
      </c>
      <c r="BF34" s="71">
        <f t="shared" si="72"/>
        <v>113552.76740211344</v>
      </c>
      <c r="BG34" s="71">
        <f t="shared" si="72"/>
        <v>1089.2791960000002</v>
      </c>
      <c r="BH34" s="71">
        <f t="shared" si="72"/>
        <v>10993.846081506668</v>
      </c>
      <c r="BI34" s="71">
        <f t="shared" si="72"/>
        <v>1091.0766959999999</v>
      </c>
      <c r="BJ34" s="71">
        <f t="shared" si="72"/>
        <v>10793.115816073079</v>
      </c>
      <c r="BK34" s="71">
        <f t="shared" si="72"/>
        <v>1160.8020120000001</v>
      </c>
      <c r="BL34" s="71">
        <f t="shared" si="72"/>
        <v>11055.150255497259</v>
      </c>
      <c r="BM34" s="71">
        <f t="shared" si="72"/>
        <v>1191.0788190000001</v>
      </c>
      <c r="BN34" s="71">
        <f t="shared" si="72"/>
        <v>10833.538906591524</v>
      </c>
      <c r="BO34" s="71">
        <f t="shared" si="72"/>
        <v>1268.475185</v>
      </c>
      <c r="BP34" s="71">
        <f t="shared" ref="BP34:CL34" si="73">BP6+BP13+BP19+BP20+BP21+BP22+BP23+BP27+BP28+BP32+BP33</f>
        <v>10836.842449014499</v>
      </c>
      <c r="BQ34" s="71">
        <f t="shared" si="73"/>
        <v>1334.9138550000002</v>
      </c>
      <c r="BR34" s="71">
        <f t="shared" si="73"/>
        <v>10449.459019208731</v>
      </c>
      <c r="BS34" s="71">
        <f t="shared" si="73"/>
        <v>1499.422658</v>
      </c>
      <c r="BT34" s="71">
        <f t="shared" si="73"/>
        <v>11888.671356773051</v>
      </c>
      <c r="BU34" s="71">
        <f t="shared" si="73"/>
        <v>1510.715473</v>
      </c>
      <c r="BV34" s="71">
        <f t="shared" si="73"/>
        <v>11113.914208582068</v>
      </c>
      <c r="BW34" s="71">
        <f t="shared" si="73"/>
        <v>1647.8325490000002</v>
      </c>
      <c r="BX34" s="71">
        <f t="shared" si="73"/>
        <v>11684.641208677331</v>
      </c>
      <c r="BY34" s="71">
        <f t="shared" si="73"/>
        <v>1673.4177280000001</v>
      </c>
      <c r="BZ34" s="71">
        <f t="shared" si="73"/>
        <v>11889.324131615353</v>
      </c>
      <c r="CA34" s="71">
        <f t="shared" si="73"/>
        <v>1667.7728509999997</v>
      </c>
      <c r="CB34" s="71">
        <f t="shared" si="73"/>
        <v>11450.645947640744</v>
      </c>
      <c r="CC34" s="71">
        <f t="shared" si="73"/>
        <v>1936.0543340000002</v>
      </c>
      <c r="CD34" s="71">
        <f t="shared" si="73"/>
        <v>13730.323795662169</v>
      </c>
      <c r="CE34" s="71">
        <f t="shared" si="73"/>
        <v>16806.256004999999</v>
      </c>
      <c r="CF34" s="71">
        <f t="shared" si="73"/>
        <v>136719.24960409608</v>
      </c>
      <c r="CG34" s="71">
        <f>CG6+CG13+CG19+CG20+CG21+CG22+CG23+CG27+CG28+CG32+CG33</f>
        <v>1907.0466659999997</v>
      </c>
      <c r="CH34" s="71">
        <f t="shared" si="73"/>
        <v>13303.819214523108</v>
      </c>
      <c r="CI34" s="71">
        <f t="shared" si="73"/>
        <v>1812.9845709999997</v>
      </c>
      <c r="CJ34" s="71">
        <f t="shared" si="73"/>
        <v>13662.548182600776</v>
      </c>
      <c r="CK34" s="71">
        <f t="shared" si="73"/>
        <v>1793.8876939999998</v>
      </c>
      <c r="CL34" s="71">
        <f t="shared" si="73"/>
        <v>12239.00450798271</v>
      </c>
      <c r="CM34" s="71">
        <f t="shared" ref="CM34:CO34" si="74">CM6+CM13+CM19+CM20+CM21+CM22+CM23+CM27+CM28+CM32+CM33</f>
        <v>1911.464318</v>
      </c>
      <c r="CN34" s="71">
        <f t="shared" ref="CN34:CU34" si="75">CN6+CN13+CN19+CN20+CN21+CN22+CN23+CN27+CN28+CN32+CN33</f>
        <v>12943.080870288999</v>
      </c>
      <c r="CO34" s="71">
        <f t="shared" si="74"/>
        <v>2053.0220649999997</v>
      </c>
      <c r="CP34" s="71">
        <f t="shared" si="75"/>
        <v>12723.507814978848</v>
      </c>
      <c r="CQ34" s="71">
        <f t="shared" si="75"/>
        <v>2052.2240220000003</v>
      </c>
      <c r="CR34" s="71">
        <f t="shared" ref="CR34:CX34" si="76">CR6+CR13+CR19+CR20+CR21+CR22+CR23+CR27+CR28+CR32+CR33</f>
        <v>12160.642695536919</v>
      </c>
      <c r="CS34" s="71">
        <f t="shared" si="75"/>
        <v>2413.3700980000003</v>
      </c>
      <c r="CT34" s="71">
        <f t="shared" si="76"/>
        <v>14249.8231964018</v>
      </c>
      <c r="CU34" s="71">
        <f t="shared" si="75"/>
        <v>2356.2796229999999</v>
      </c>
      <c r="CV34" s="71">
        <f t="shared" si="76"/>
        <v>13216.312810434329</v>
      </c>
      <c r="CW34" s="71">
        <f t="shared" si="76"/>
        <v>2526.8118909999998</v>
      </c>
      <c r="CX34" s="71">
        <f t="shared" si="76"/>
        <v>13633.099761608539</v>
      </c>
      <c r="CY34" s="71">
        <f t="shared" ref="CY34:CZ34" si="77">CY6+CY13+CY19+CY20+CY21+CY22+CY23+CY27+CY28+CY32+CY33</f>
        <v>2668.3515969999999</v>
      </c>
      <c r="CZ34" s="71">
        <f t="shared" si="77"/>
        <v>14123.213115624641</v>
      </c>
      <c r="DA34" s="71">
        <f t="shared" ref="DA34:DB34" si="78">DA6+DA13+DA19+DA20+DA21+DA22+DA23+DA27+DA28+DA32+DA33</f>
        <v>2594.1425979999999</v>
      </c>
      <c r="DB34" s="71">
        <f t="shared" si="78"/>
        <v>15487.677040499999</v>
      </c>
      <c r="DC34" s="71">
        <f t="shared" ref="DC34:DD34" si="79">DC6+DC13+DC19+DC20+DC21+DC22+DC23+DC27+DC28+DC32+DC33</f>
        <v>2403.6796260000001</v>
      </c>
      <c r="DD34" s="71">
        <f t="shared" si="79"/>
        <v>13181.340887462999</v>
      </c>
      <c r="DE34" s="71">
        <f t="shared" ref="DE34" si="80">CG34+CI34+CK34+CM34+CO34+CQ34+CS34+CU34+CW34+CY34+DA34+DC34</f>
        <v>26493.264769000001</v>
      </c>
      <c r="DF34" s="71">
        <f t="shared" ref="DF34" si="81">CH34+CJ34+CL34+CN34+CP34+CR34+CT34+CV34+CX34+CZ34+DB34+DD34</f>
        <v>160924.07009794371</v>
      </c>
      <c r="DG34" s="71">
        <f t="shared" ref="DG34:DH34" si="82">DG6+DG13+DG19+DG20+DG21+DG22+DG23+DG27+DG28+DG32+DG33</f>
        <v>2037.003168</v>
      </c>
      <c r="DH34" s="71">
        <f t="shared" si="82"/>
        <v>6710.8747257089999</v>
      </c>
      <c r="DI34" s="71">
        <f t="shared" ref="DI34:DJ34" si="83">DI6+DI13+DI19+DI20+DI21+DI22+DI23+DI27+DI28+DI32+DI33</f>
        <v>2203.9689560000002</v>
      </c>
      <c r="DJ34" s="71">
        <f t="shared" si="83"/>
        <v>9644.1873817859996</v>
      </c>
      <c r="DK34" s="71">
        <f t="shared" ref="DK34:DL34" si="84">DK6+DK13+DK19+DK20+DK21+DK22+DK23+DK27+DK28+DK32+DK33</f>
        <v>2486.7607470000003</v>
      </c>
      <c r="DL34" s="71">
        <f t="shared" si="84"/>
        <v>11938.887636836242</v>
      </c>
      <c r="DM34" s="71">
        <f t="shared" ref="DM34:DN34" si="85">DM6+DM13+DM19+DM20+DM21+DM22+DM23+DM27+DM28+DM32+DM33</f>
        <v>2611.0048189999998</v>
      </c>
      <c r="DN34" s="71">
        <f t="shared" si="85"/>
        <v>12422.46270916</v>
      </c>
      <c r="DO34" s="71">
        <f t="shared" ref="DO34:DP34" si="86">DO6+DO13+DO19+DO20+DO21+DO22+DO23+DO27+DO28+DO32+DO33</f>
        <v>2872.3776539999999</v>
      </c>
      <c r="DP34" s="71">
        <f t="shared" si="86"/>
        <v>12596.990494202999</v>
      </c>
      <c r="DQ34" s="71">
        <f t="shared" ref="DQ34:DR34" si="87">DQ6+DQ13+DQ19+DQ20+DQ21+DQ22+DQ23+DQ27+DQ28+DQ32+DQ33</f>
        <v>3047.8509250000002</v>
      </c>
      <c r="DR34" s="71">
        <f t="shared" si="87"/>
        <v>13546.166470312002</v>
      </c>
      <c r="DS34" s="71">
        <f t="shared" ref="DS34:DT34" si="88">DS6+DS13+DS19+DS20+DS21+DS22+DS23+DS27+DS28+DS32+DS33</f>
        <v>3393.3476410000003</v>
      </c>
      <c r="DT34" s="71">
        <f t="shared" si="88"/>
        <v>15205.023905083999</v>
      </c>
      <c r="DU34" s="71">
        <f t="shared" ref="DU34:DV34" si="89">DU6+DU13+DU19+DU20+DU21+DU22+DU23+DU27+DU28+DU32+DU33</f>
        <v>3550.6188360000001</v>
      </c>
      <c r="DV34" s="71">
        <f t="shared" si="89"/>
        <v>15047.317812413761</v>
      </c>
      <c r="DW34" s="71">
        <f t="shared" ref="DW34:DX34" si="90">DW6+DW13+DW19+DW20+DW21+DW22+DW23+DW27+DW28+DW32+DW33</f>
        <v>3697.9332890000005</v>
      </c>
      <c r="DX34" s="71">
        <f t="shared" si="90"/>
        <v>16909.47762241837</v>
      </c>
      <c r="DY34" s="71">
        <f t="shared" ref="DY34:DZ34" si="91">DY6+DY13+DY19+DY20+DY21+DY22+DY23+DY27+DY28+DY32+DY33</f>
        <v>3727.6218180000001</v>
      </c>
      <c r="DZ34" s="71">
        <f t="shared" si="91"/>
        <v>16211.902306491</v>
      </c>
      <c r="EA34" s="71">
        <f t="shared" ref="EA34:EB34" si="92">EA6+EA13+EA19+EA20+EA21+EA22+EA23+EA27+EA28+EA32+EA33</f>
        <v>3584.4144560000004</v>
      </c>
      <c r="EB34" s="71">
        <f t="shared" si="92"/>
        <v>15401.020392448572</v>
      </c>
      <c r="EC34" s="71">
        <f t="shared" ref="EC34:ED34" si="93">EC6+EC13+EC19+EC20+EC21+EC22+EC23+EC27+EC28+EC32+EC33</f>
        <v>4300.5459419999997</v>
      </c>
      <c r="ED34" s="71">
        <f t="shared" si="93"/>
        <v>19903.838985116763</v>
      </c>
      <c r="EE34" s="71">
        <f>DG34+DI34+DK34+DM34+DO34+DQ34+DS34+DU34+DW34+DY34+EA34+EC34</f>
        <v>37513.448251000002</v>
      </c>
      <c r="EF34" s="71">
        <f>DH34+DJ34+DL34+DN34+DP34+DR34+DT34+DV34+DX34+DZ34+EB34+ED34</f>
        <v>165538.15044197874</v>
      </c>
      <c r="EG34" s="71">
        <f t="shared" ref="EG34:EH34" si="94">EG6+EG13+EG19+EG20+EG21+EG22+EG23+EG27+EG28+EG32+EG33</f>
        <v>3971.5089290000001</v>
      </c>
      <c r="EH34" s="71">
        <f t="shared" si="94"/>
        <v>16931.034003599831</v>
      </c>
      <c r="EI34" s="71">
        <f t="shared" ref="EI34:EJ34" si="95">EI6+EI13+EI19+EI20+EI21+EI22+EI23+EI27+EI28+EI32+EI33</f>
        <v>3815.3760139999999</v>
      </c>
      <c r="EJ34" s="71">
        <f t="shared" si="95"/>
        <v>14095.245153351489</v>
      </c>
      <c r="EK34" s="71">
        <f t="shared" ref="EK34:EL34" si="96">EK6+EK13+EK19+EK20+EK21+EK22+EK23+EK27+EK28+EK32+EK33</f>
        <v>4156.7287810000007</v>
      </c>
      <c r="EL34" s="71">
        <f t="shared" si="96"/>
        <v>15197.907935773641</v>
      </c>
      <c r="EM34" s="71">
        <f t="shared" ref="EM34:EN34" si="97">EM6+EM13+EM19+EM20+EM21+EM22+EM23+EM27+EM28+EM32+EM33</f>
        <v>4690.1572390000001</v>
      </c>
      <c r="EN34" s="71">
        <f t="shared" si="97"/>
        <v>18028.691850351323</v>
      </c>
      <c r="EO34" s="71">
        <f t="shared" ref="EO34:EP34" si="98">EO6+EO13+EO19+EO20+EO21+EO22+EO23+EO27+EO28+EO32+EO33</f>
        <v>5165.5911809999998</v>
      </c>
      <c r="EP34" s="71">
        <f t="shared" si="98"/>
        <v>18578.51912910258</v>
      </c>
      <c r="EQ34" s="71">
        <f t="shared" ref="EQ34:EV34" si="99">EQ6+EQ13+EQ19+EQ20+EQ21+EQ22+EQ23+EQ27+EQ28+EQ32+EQ33</f>
        <v>5156.1111769999998</v>
      </c>
      <c r="ER34" s="71">
        <f t="shared" si="99"/>
        <v>18921.896170637981</v>
      </c>
      <c r="ES34" s="71">
        <f t="shared" si="99"/>
        <v>5923.8470769999994</v>
      </c>
      <c r="ET34" s="71">
        <f t="shared" si="99"/>
        <v>21274.63709305778</v>
      </c>
      <c r="EU34" s="71">
        <f t="shared" si="99"/>
        <v>5796.6260029999994</v>
      </c>
      <c r="EV34" s="71">
        <f t="shared" si="99"/>
        <v>20366.189851811741</v>
      </c>
      <c r="EW34" s="71">
        <f t="shared" ref="EW34:EX34" si="100">EW6+EW13+EW19+EW20+EW21+EW22+EW23+EW27+EW28+EW32+EW33</f>
        <v>6275.1890550000007</v>
      </c>
      <c r="EX34" s="71">
        <f t="shared" si="100"/>
        <v>22592.050016315014</v>
      </c>
      <c r="EY34" s="71">
        <f t="shared" ref="EY34:EZ34" si="101">EY6+EY13+EY19+EY20+EY21+EY22+EY23+EY27+EY28+EY32+EY33</f>
        <v>6358.9540260000003</v>
      </c>
      <c r="EZ34" s="71">
        <f t="shared" si="101"/>
        <v>21834.004451137378</v>
      </c>
      <c r="FA34" s="71">
        <f t="shared" ref="FA34:FB34" si="102">FA6+FA13+FA19+FA20+FA21+FA22+FA23+FA27+FA28+FA32+FA33</f>
        <v>6114.8611970000002</v>
      </c>
      <c r="FB34" s="71">
        <f t="shared" si="102"/>
        <v>21397.872328924146</v>
      </c>
      <c r="FC34" s="71">
        <f t="shared" ref="FC34:FD34" si="103">FC6+FC13+FC19+FC20+FC21+FC22+FC23+FC27+FC28+FC32+FC33</f>
        <v>7278.232927</v>
      </c>
      <c r="FD34" s="71">
        <f t="shared" si="103"/>
        <v>25389.162853254191</v>
      </c>
      <c r="FE34" s="71">
        <f t="shared" si="13"/>
        <v>64703.183605999999</v>
      </c>
      <c r="FF34" s="71">
        <f t="shared" si="14"/>
        <v>234607.21083731711</v>
      </c>
      <c r="FG34" s="71">
        <f t="shared" ref="FG34:FZ34" si="104">FG6+FG13+FG19+FG20+FG21+FG22+FG23+FG27+FG28+FG32+FG33</f>
        <v>7361.7856019999999</v>
      </c>
      <c r="FH34" s="71">
        <f t="shared" si="104"/>
        <v>25195.759047995383</v>
      </c>
      <c r="FI34" s="71">
        <f t="shared" si="104"/>
        <v>7948.8879710000001</v>
      </c>
      <c r="FJ34" s="71">
        <f t="shared" si="104"/>
        <v>25347.850822838038</v>
      </c>
      <c r="FK34" s="71">
        <f t="shared" si="104"/>
        <v>7679.1550640000005</v>
      </c>
      <c r="FL34" s="71">
        <f t="shared" si="104"/>
        <v>24839.307570636749</v>
      </c>
      <c r="FM34" s="71">
        <f t="shared" si="104"/>
        <v>8137.9780880000008</v>
      </c>
      <c r="FN34" s="71">
        <f t="shared" si="104"/>
        <v>25277.080602396112</v>
      </c>
      <c r="FO34" s="71">
        <f t="shared" si="104"/>
        <v>8434.9885679999988</v>
      </c>
      <c r="FP34" s="71">
        <f t="shared" si="104"/>
        <v>25102.758140949001</v>
      </c>
      <c r="FQ34" s="71">
        <f t="shared" si="104"/>
        <v>8578.3275900000008</v>
      </c>
      <c r="FR34" s="71">
        <f t="shared" si="104"/>
        <v>25963.798269580999</v>
      </c>
      <c r="FS34" s="71">
        <f t="shared" si="104"/>
        <v>9248.5160639999995</v>
      </c>
      <c r="FT34" s="71">
        <f t="shared" si="104"/>
        <v>27102.158929881996</v>
      </c>
      <c r="FU34" s="71">
        <f t="shared" si="104"/>
        <v>9087.0687049999997</v>
      </c>
      <c r="FV34" s="71">
        <f t="shared" si="104"/>
        <v>26901.752941750001</v>
      </c>
      <c r="FW34" s="71">
        <f t="shared" si="104"/>
        <v>9698.2421080000004</v>
      </c>
      <c r="FX34" s="71">
        <f t="shared" si="104"/>
        <v>28993.776241752999</v>
      </c>
      <c r="FY34" s="71">
        <f t="shared" si="104"/>
        <v>76174.949759999989</v>
      </c>
      <c r="FZ34" s="71">
        <f t="shared" si="104"/>
        <v>234724.24256778127</v>
      </c>
    </row>
    <row r="35" spans="1:182" ht="15.75" x14ac:dyDescent="0.25">
      <c r="A35" s="69"/>
      <c r="B35" s="11" t="s">
        <v>61</v>
      </c>
      <c r="C35" s="72"/>
      <c r="D35" s="72"/>
      <c r="E35" s="72"/>
      <c r="F35" s="72"/>
      <c r="G35" s="15"/>
      <c r="H35" s="15"/>
      <c r="I35" s="15"/>
      <c r="J35" s="15"/>
      <c r="K35" s="15"/>
      <c r="L35" s="15"/>
      <c r="M35" s="73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74"/>
      <c r="BF35" s="7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</row>
    <row r="36" spans="1:182" x14ac:dyDescent="0.25">
      <c r="A36" s="14"/>
      <c r="B36" s="9" t="s">
        <v>2</v>
      </c>
      <c r="C36" s="157" t="s">
        <v>3</v>
      </c>
      <c r="D36" s="157"/>
      <c r="E36" s="157" t="s">
        <v>4</v>
      </c>
      <c r="F36" s="157"/>
      <c r="G36" s="157" t="s">
        <v>5</v>
      </c>
      <c r="H36" s="157"/>
      <c r="I36" s="157" t="s">
        <v>6</v>
      </c>
      <c r="J36" s="157"/>
      <c r="K36" s="157" t="s">
        <v>7</v>
      </c>
      <c r="L36" s="157"/>
      <c r="M36" s="157" t="s">
        <v>8</v>
      </c>
      <c r="N36" s="157"/>
      <c r="O36" s="157" t="s">
        <v>9</v>
      </c>
      <c r="P36" s="157"/>
      <c r="Q36" s="157" t="s">
        <v>10</v>
      </c>
      <c r="R36" s="157"/>
      <c r="S36" s="157" t="s">
        <v>11</v>
      </c>
      <c r="T36" s="157"/>
      <c r="U36" s="157" t="s">
        <v>12</v>
      </c>
      <c r="V36" s="157"/>
      <c r="W36" s="157" t="s">
        <v>13</v>
      </c>
      <c r="X36" s="157"/>
      <c r="Y36" s="157" t="s">
        <v>14</v>
      </c>
      <c r="Z36" s="157"/>
      <c r="AA36" s="157" t="s">
        <v>15</v>
      </c>
      <c r="AB36" s="157"/>
      <c r="AC36" s="157" t="s">
        <v>16</v>
      </c>
      <c r="AD36" s="157"/>
      <c r="AE36" s="157" t="s">
        <v>62</v>
      </c>
      <c r="AF36" s="157"/>
      <c r="AG36" s="157" t="s">
        <v>18</v>
      </c>
      <c r="AH36" s="157"/>
      <c r="AI36" s="157" t="s">
        <v>19</v>
      </c>
      <c r="AJ36" s="157"/>
      <c r="AK36" s="157" t="s">
        <v>20</v>
      </c>
      <c r="AL36" s="157"/>
      <c r="AM36" s="157" t="s">
        <v>21</v>
      </c>
      <c r="AN36" s="157"/>
      <c r="AO36" s="157" t="s">
        <v>22</v>
      </c>
      <c r="AP36" s="157"/>
      <c r="AQ36" s="157" t="s">
        <v>23</v>
      </c>
      <c r="AR36" s="157"/>
      <c r="AS36" s="157" t="s">
        <v>24</v>
      </c>
      <c r="AT36" s="157"/>
      <c r="AU36" s="157" t="s">
        <v>25</v>
      </c>
      <c r="AV36" s="157"/>
      <c r="AW36" s="157" t="s">
        <v>26</v>
      </c>
      <c r="AX36" s="157"/>
      <c r="AY36" s="157" t="s">
        <v>27</v>
      </c>
      <c r="AZ36" s="157"/>
      <c r="BA36" s="157" t="s">
        <v>28</v>
      </c>
      <c r="BB36" s="157"/>
      <c r="BC36" s="157" t="s">
        <v>29</v>
      </c>
      <c r="BD36" s="157"/>
      <c r="BE36" s="158" t="s">
        <v>63</v>
      </c>
      <c r="BF36" s="158"/>
      <c r="BG36" s="157" t="s">
        <v>31</v>
      </c>
      <c r="BH36" s="157"/>
      <c r="BI36" s="157" t="s">
        <v>32</v>
      </c>
      <c r="BJ36" s="157"/>
      <c r="BK36" s="157" t="s">
        <v>33</v>
      </c>
      <c r="BL36" s="157"/>
      <c r="BM36" s="157" t="s">
        <v>34</v>
      </c>
      <c r="BN36" s="157"/>
      <c r="BO36" s="157" t="s">
        <v>35</v>
      </c>
      <c r="BP36" s="157"/>
      <c r="BQ36" s="157" t="s">
        <v>36</v>
      </c>
      <c r="BR36" s="157"/>
      <c r="BS36" s="157" t="s">
        <v>37</v>
      </c>
      <c r="BT36" s="157"/>
      <c r="BU36" s="157" t="s">
        <v>38</v>
      </c>
      <c r="BV36" s="157"/>
      <c r="BW36" s="157" t="s">
        <v>39</v>
      </c>
      <c r="BX36" s="157"/>
      <c r="BY36" s="157" t="s">
        <v>40</v>
      </c>
      <c r="BZ36" s="157"/>
      <c r="CA36" s="157" t="s">
        <v>41</v>
      </c>
      <c r="CB36" s="157"/>
      <c r="CC36" s="157" t="s">
        <v>42</v>
      </c>
      <c r="CD36" s="157"/>
      <c r="CE36" s="157" t="s">
        <v>43</v>
      </c>
      <c r="CF36" s="157"/>
      <c r="CG36" s="157" t="s">
        <v>44</v>
      </c>
      <c r="CH36" s="157"/>
      <c r="CI36" s="157" t="s">
        <v>45</v>
      </c>
      <c r="CJ36" s="157"/>
      <c r="CK36" s="157" t="s">
        <v>46</v>
      </c>
      <c r="CL36" s="157"/>
      <c r="CM36" s="157" t="s">
        <v>72</v>
      </c>
      <c r="CN36" s="157"/>
      <c r="CO36" s="157" t="s">
        <v>75</v>
      </c>
      <c r="CP36" s="157"/>
      <c r="CQ36" s="157" t="s">
        <v>76</v>
      </c>
      <c r="CR36" s="157"/>
      <c r="CS36" s="157" t="s">
        <v>77</v>
      </c>
      <c r="CT36" s="157"/>
      <c r="CU36" s="157" t="s">
        <v>78</v>
      </c>
      <c r="CV36" s="157"/>
      <c r="CW36" s="157" t="s">
        <v>79</v>
      </c>
      <c r="CX36" s="157"/>
      <c r="CY36" s="157" t="s">
        <v>80</v>
      </c>
      <c r="CZ36" s="157"/>
      <c r="DA36" s="157" t="s">
        <v>81</v>
      </c>
      <c r="DB36" s="157"/>
      <c r="DC36" s="157" t="s">
        <v>82</v>
      </c>
      <c r="DD36" s="157"/>
      <c r="DE36" s="157" t="s">
        <v>47</v>
      </c>
      <c r="DF36" s="157"/>
      <c r="DG36" s="157" t="s">
        <v>83</v>
      </c>
      <c r="DH36" s="157"/>
      <c r="DI36" s="157" t="s">
        <v>86</v>
      </c>
      <c r="DJ36" s="157"/>
      <c r="DK36" s="157" t="s">
        <v>87</v>
      </c>
      <c r="DL36" s="157"/>
      <c r="DM36" s="157" t="s">
        <v>88</v>
      </c>
      <c r="DN36" s="157"/>
      <c r="DO36" s="157" t="s">
        <v>89</v>
      </c>
      <c r="DP36" s="157"/>
      <c r="DQ36" s="157" t="s">
        <v>90</v>
      </c>
      <c r="DR36" s="157"/>
      <c r="DS36" s="157" t="s">
        <v>91</v>
      </c>
      <c r="DT36" s="157"/>
      <c r="DU36" s="157" t="s">
        <v>92</v>
      </c>
      <c r="DV36" s="157"/>
      <c r="DW36" s="157" t="s">
        <v>93</v>
      </c>
      <c r="DX36" s="157"/>
      <c r="DY36" s="157" t="s">
        <v>94</v>
      </c>
      <c r="DZ36" s="157"/>
      <c r="EA36" s="157" t="s">
        <v>95</v>
      </c>
      <c r="EB36" s="157"/>
      <c r="EC36" s="157" t="s">
        <v>96</v>
      </c>
      <c r="ED36" s="157"/>
      <c r="EE36" s="157" t="s">
        <v>84</v>
      </c>
      <c r="EF36" s="157"/>
      <c r="EG36" s="157" t="s">
        <v>97</v>
      </c>
      <c r="EH36" s="157"/>
      <c r="EI36" s="157" t="s">
        <v>98</v>
      </c>
      <c r="EJ36" s="157"/>
      <c r="EK36" s="157" t="s">
        <v>105</v>
      </c>
      <c r="EL36" s="157"/>
      <c r="EM36" s="157" t="s">
        <v>106</v>
      </c>
      <c r="EN36" s="157"/>
      <c r="EO36" s="157" t="s">
        <v>107</v>
      </c>
      <c r="EP36" s="157"/>
      <c r="EQ36" s="157" t="s">
        <v>108</v>
      </c>
      <c r="ER36" s="157"/>
      <c r="ES36" s="157" t="s">
        <v>109</v>
      </c>
      <c r="ET36" s="157"/>
      <c r="EU36" s="157" t="s">
        <v>110</v>
      </c>
      <c r="EV36" s="157"/>
      <c r="EW36" s="157" t="s">
        <v>111</v>
      </c>
      <c r="EX36" s="157"/>
      <c r="EY36" s="157" t="s">
        <v>112</v>
      </c>
      <c r="EZ36" s="157"/>
      <c r="FA36" s="157" t="s">
        <v>113</v>
      </c>
      <c r="FB36" s="157"/>
      <c r="FC36" s="157" t="s">
        <v>114</v>
      </c>
      <c r="FD36" s="157"/>
      <c r="FE36" s="157" t="s">
        <v>99</v>
      </c>
      <c r="FF36" s="157"/>
      <c r="FG36" s="157" t="s">
        <v>115</v>
      </c>
      <c r="FH36" s="157"/>
      <c r="FI36" s="157" t="s">
        <v>117</v>
      </c>
      <c r="FJ36" s="157"/>
      <c r="FK36" s="157" t="s">
        <v>118</v>
      </c>
      <c r="FL36" s="157"/>
      <c r="FM36" s="157" t="s">
        <v>119</v>
      </c>
      <c r="FN36" s="157"/>
      <c r="FO36" s="157" t="s">
        <v>120</v>
      </c>
      <c r="FP36" s="157"/>
      <c r="FQ36" s="157" t="s">
        <v>134</v>
      </c>
      <c r="FR36" s="157"/>
      <c r="FS36" s="157" t="s">
        <v>135</v>
      </c>
      <c r="FT36" s="157"/>
      <c r="FU36" s="157" t="s">
        <v>136</v>
      </c>
      <c r="FV36" s="157"/>
      <c r="FW36" s="157" t="s">
        <v>137</v>
      </c>
      <c r="FX36" s="157"/>
      <c r="FY36" s="157" t="s">
        <v>116</v>
      </c>
      <c r="FZ36" s="157"/>
    </row>
    <row r="37" spans="1:182" x14ac:dyDescent="0.25">
      <c r="A37" s="14"/>
      <c r="B37" s="9"/>
      <c r="C37" s="12" t="s">
        <v>49</v>
      </c>
      <c r="D37" s="12" t="s">
        <v>50</v>
      </c>
      <c r="E37" s="12" t="s">
        <v>49</v>
      </c>
      <c r="F37" s="12" t="s">
        <v>50</v>
      </c>
      <c r="G37" s="12" t="s">
        <v>49</v>
      </c>
      <c r="H37" s="12" t="s">
        <v>50</v>
      </c>
      <c r="I37" s="12" t="s">
        <v>49</v>
      </c>
      <c r="J37" s="12" t="s">
        <v>50</v>
      </c>
      <c r="K37" s="12" t="s">
        <v>49</v>
      </c>
      <c r="L37" s="12" t="s">
        <v>50</v>
      </c>
      <c r="M37" s="12" t="s">
        <v>49</v>
      </c>
      <c r="N37" s="12" t="s">
        <v>50</v>
      </c>
      <c r="O37" s="12" t="s">
        <v>49</v>
      </c>
      <c r="P37" s="12" t="s">
        <v>50</v>
      </c>
      <c r="Q37" s="12" t="s">
        <v>49</v>
      </c>
      <c r="R37" s="12" t="s">
        <v>50</v>
      </c>
      <c r="S37" s="12" t="s">
        <v>49</v>
      </c>
      <c r="T37" s="12" t="s">
        <v>50</v>
      </c>
      <c r="U37" s="12" t="s">
        <v>49</v>
      </c>
      <c r="V37" s="12" t="s">
        <v>50</v>
      </c>
      <c r="W37" s="12" t="s">
        <v>49</v>
      </c>
      <c r="X37" s="12" t="s">
        <v>50</v>
      </c>
      <c r="Y37" s="12" t="s">
        <v>49</v>
      </c>
      <c r="Z37" s="12" t="s">
        <v>50</v>
      </c>
      <c r="AA37" s="12" t="s">
        <v>49</v>
      </c>
      <c r="AB37" s="12" t="s">
        <v>50</v>
      </c>
      <c r="AC37" s="12" t="s">
        <v>49</v>
      </c>
      <c r="AD37" s="12" t="s">
        <v>50</v>
      </c>
      <c r="AE37" s="12" t="s">
        <v>49</v>
      </c>
      <c r="AF37" s="12" t="s">
        <v>50</v>
      </c>
      <c r="AG37" s="12" t="s">
        <v>49</v>
      </c>
      <c r="AH37" s="12" t="s">
        <v>50</v>
      </c>
      <c r="AI37" s="12" t="s">
        <v>49</v>
      </c>
      <c r="AJ37" s="12" t="s">
        <v>50</v>
      </c>
      <c r="AK37" s="12" t="s">
        <v>49</v>
      </c>
      <c r="AL37" s="12" t="s">
        <v>50</v>
      </c>
      <c r="AM37" s="12" t="s">
        <v>49</v>
      </c>
      <c r="AN37" s="12" t="s">
        <v>50</v>
      </c>
      <c r="AO37" s="12" t="s">
        <v>49</v>
      </c>
      <c r="AP37" s="12" t="s">
        <v>50</v>
      </c>
      <c r="AQ37" s="12" t="s">
        <v>49</v>
      </c>
      <c r="AR37" s="12" t="s">
        <v>50</v>
      </c>
      <c r="AS37" s="12" t="s">
        <v>49</v>
      </c>
      <c r="AT37" s="12" t="s">
        <v>50</v>
      </c>
      <c r="AU37" s="12" t="s">
        <v>49</v>
      </c>
      <c r="AV37" s="12" t="s">
        <v>50</v>
      </c>
      <c r="AW37" s="12" t="s">
        <v>49</v>
      </c>
      <c r="AX37" s="12" t="s">
        <v>50</v>
      </c>
      <c r="AY37" s="12" t="s">
        <v>49</v>
      </c>
      <c r="AZ37" s="12" t="s">
        <v>50</v>
      </c>
      <c r="BA37" s="12" t="s">
        <v>49</v>
      </c>
      <c r="BB37" s="12" t="s">
        <v>50</v>
      </c>
      <c r="BC37" s="12" t="s">
        <v>49</v>
      </c>
      <c r="BD37" s="12" t="s">
        <v>50</v>
      </c>
      <c r="BE37" s="13" t="s">
        <v>49</v>
      </c>
      <c r="BF37" s="13" t="s">
        <v>50</v>
      </c>
      <c r="BG37" s="12" t="s">
        <v>49</v>
      </c>
      <c r="BH37" s="12" t="s">
        <v>50</v>
      </c>
      <c r="BI37" s="12" t="s">
        <v>49</v>
      </c>
      <c r="BJ37" s="12" t="s">
        <v>50</v>
      </c>
      <c r="BK37" s="12" t="s">
        <v>49</v>
      </c>
      <c r="BL37" s="12" t="s">
        <v>50</v>
      </c>
      <c r="BM37" s="12" t="s">
        <v>49</v>
      </c>
      <c r="BN37" s="12" t="s">
        <v>50</v>
      </c>
      <c r="BO37" s="12" t="s">
        <v>49</v>
      </c>
      <c r="BP37" s="12" t="s">
        <v>50</v>
      </c>
      <c r="BQ37" s="12" t="s">
        <v>49</v>
      </c>
      <c r="BR37" s="12" t="s">
        <v>50</v>
      </c>
      <c r="BS37" s="12" t="s">
        <v>49</v>
      </c>
      <c r="BT37" s="12" t="s">
        <v>50</v>
      </c>
      <c r="BU37" s="12" t="s">
        <v>49</v>
      </c>
      <c r="BV37" s="12" t="s">
        <v>50</v>
      </c>
      <c r="BW37" s="12" t="s">
        <v>49</v>
      </c>
      <c r="BX37" s="12" t="s">
        <v>50</v>
      </c>
      <c r="BY37" s="12" t="s">
        <v>49</v>
      </c>
      <c r="BZ37" s="12" t="s">
        <v>50</v>
      </c>
      <c r="CA37" s="12" t="s">
        <v>49</v>
      </c>
      <c r="CB37" s="12" t="s">
        <v>50</v>
      </c>
      <c r="CC37" s="12" t="s">
        <v>49</v>
      </c>
      <c r="CD37" s="12" t="s">
        <v>50</v>
      </c>
      <c r="CE37" s="12" t="s">
        <v>49</v>
      </c>
      <c r="CF37" s="12" t="s">
        <v>50</v>
      </c>
      <c r="CG37" s="12" t="s">
        <v>49</v>
      </c>
      <c r="CH37" s="12" t="s">
        <v>50</v>
      </c>
      <c r="CI37" s="12" t="s">
        <v>49</v>
      </c>
      <c r="CJ37" s="12" t="s">
        <v>50</v>
      </c>
      <c r="CK37" s="12" t="s">
        <v>49</v>
      </c>
      <c r="CL37" s="12" t="s">
        <v>50</v>
      </c>
      <c r="CM37" s="93" t="s">
        <v>49</v>
      </c>
      <c r="CN37" s="93" t="s">
        <v>50</v>
      </c>
      <c r="CO37" s="98" t="s">
        <v>49</v>
      </c>
      <c r="CP37" s="98" t="s">
        <v>50</v>
      </c>
      <c r="CQ37" s="99" t="s">
        <v>49</v>
      </c>
      <c r="CR37" s="99" t="s">
        <v>50</v>
      </c>
      <c r="CS37" s="100" t="s">
        <v>49</v>
      </c>
      <c r="CT37" s="100" t="s">
        <v>50</v>
      </c>
      <c r="CU37" s="101" t="s">
        <v>49</v>
      </c>
      <c r="CV37" s="101" t="s">
        <v>50</v>
      </c>
      <c r="CW37" s="102" t="s">
        <v>49</v>
      </c>
      <c r="CX37" s="102" t="s">
        <v>50</v>
      </c>
      <c r="CY37" s="103" t="s">
        <v>49</v>
      </c>
      <c r="CZ37" s="103" t="s">
        <v>50</v>
      </c>
      <c r="DA37" s="104" t="s">
        <v>49</v>
      </c>
      <c r="DB37" s="104" t="s">
        <v>50</v>
      </c>
      <c r="DC37" s="105" t="s">
        <v>49</v>
      </c>
      <c r="DD37" s="105" t="s">
        <v>50</v>
      </c>
      <c r="DE37" s="12" t="s">
        <v>49</v>
      </c>
      <c r="DF37" s="12" t="s">
        <v>50</v>
      </c>
      <c r="DG37" s="106" t="s">
        <v>49</v>
      </c>
      <c r="DH37" s="106" t="s">
        <v>50</v>
      </c>
      <c r="DI37" s="107" t="s">
        <v>49</v>
      </c>
      <c r="DJ37" s="107" t="s">
        <v>50</v>
      </c>
      <c r="DK37" s="108" t="s">
        <v>49</v>
      </c>
      <c r="DL37" s="108" t="s">
        <v>50</v>
      </c>
      <c r="DM37" s="109" t="s">
        <v>49</v>
      </c>
      <c r="DN37" s="109" t="s">
        <v>50</v>
      </c>
      <c r="DO37" s="110" t="s">
        <v>49</v>
      </c>
      <c r="DP37" s="110" t="s">
        <v>50</v>
      </c>
      <c r="DQ37" s="111" t="s">
        <v>49</v>
      </c>
      <c r="DR37" s="111" t="s">
        <v>50</v>
      </c>
      <c r="DS37" s="112" t="s">
        <v>49</v>
      </c>
      <c r="DT37" s="112" t="s">
        <v>50</v>
      </c>
      <c r="DU37" s="113" t="s">
        <v>49</v>
      </c>
      <c r="DV37" s="113" t="s">
        <v>50</v>
      </c>
      <c r="DW37" s="114" t="s">
        <v>49</v>
      </c>
      <c r="DX37" s="114" t="s">
        <v>50</v>
      </c>
      <c r="DY37" s="115" t="s">
        <v>49</v>
      </c>
      <c r="DZ37" s="115" t="s">
        <v>50</v>
      </c>
      <c r="EA37" s="117" t="s">
        <v>49</v>
      </c>
      <c r="EB37" s="117" t="s">
        <v>50</v>
      </c>
      <c r="EC37" s="118" t="s">
        <v>49</v>
      </c>
      <c r="ED37" s="118" t="s">
        <v>50</v>
      </c>
      <c r="EE37" s="106" t="s">
        <v>49</v>
      </c>
      <c r="EF37" s="106" t="s">
        <v>50</v>
      </c>
      <c r="EG37" s="119" t="s">
        <v>49</v>
      </c>
      <c r="EH37" s="119" t="s">
        <v>50</v>
      </c>
      <c r="EI37" s="120" t="s">
        <v>49</v>
      </c>
      <c r="EJ37" s="120" t="s">
        <v>50</v>
      </c>
      <c r="EK37" s="121" t="s">
        <v>49</v>
      </c>
      <c r="EL37" s="121" t="s">
        <v>50</v>
      </c>
      <c r="EM37" s="122" t="s">
        <v>49</v>
      </c>
      <c r="EN37" s="122" t="s">
        <v>50</v>
      </c>
      <c r="EO37" s="127" t="s">
        <v>49</v>
      </c>
      <c r="EP37" s="127" t="s">
        <v>50</v>
      </c>
      <c r="EQ37" s="128" t="s">
        <v>49</v>
      </c>
      <c r="ER37" s="128" t="s">
        <v>50</v>
      </c>
      <c r="ES37" s="129" t="s">
        <v>49</v>
      </c>
      <c r="ET37" s="129" t="s">
        <v>50</v>
      </c>
      <c r="EU37" s="130" t="s">
        <v>49</v>
      </c>
      <c r="EV37" s="130" t="s">
        <v>50</v>
      </c>
      <c r="EW37" s="131" t="s">
        <v>49</v>
      </c>
      <c r="EX37" s="131" t="s">
        <v>50</v>
      </c>
      <c r="EY37" s="132" t="s">
        <v>49</v>
      </c>
      <c r="EZ37" s="132" t="s">
        <v>50</v>
      </c>
      <c r="FA37" s="133" t="s">
        <v>49</v>
      </c>
      <c r="FB37" s="133" t="s">
        <v>50</v>
      </c>
      <c r="FC37" s="134" t="s">
        <v>49</v>
      </c>
      <c r="FD37" s="134" t="s">
        <v>50</v>
      </c>
      <c r="FE37" s="120" t="s">
        <v>49</v>
      </c>
      <c r="FF37" s="120" t="s">
        <v>50</v>
      </c>
      <c r="FG37" s="135" t="s">
        <v>49</v>
      </c>
      <c r="FH37" s="135" t="s">
        <v>50</v>
      </c>
      <c r="FI37" s="136" t="s">
        <v>49</v>
      </c>
      <c r="FJ37" s="136" t="s">
        <v>50</v>
      </c>
      <c r="FK37" s="137" t="s">
        <v>49</v>
      </c>
      <c r="FL37" s="137" t="s">
        <v>50</v>
      </c>
      <c r="FM37" s="138" t="s">
        <v>49</v>
      </c>
      <c r="FN37" s="138" t="s">
        <v>50</v>
      </c>
      <c r="FO37" s="139" t="s">
        <v>49</v>
      </c>
      <c r="FP37" s="139" t="s">
        <v>50</v>
      </c>
      <c r="FQ37" s="140" t="s">
        <v>49</v>
      </c>
      <c r="FR37" s="140" t="s">
        <v>50</v>
      </c>
      <c r="FS37" s="144" t="s">
        <v>49</v>
      </c>
      <c r="FT37" s="144" t="s">
        <v>50</v>
      </c>
      <c r="FU37" s="155" t="s">
        <v>49</v>
      </c>
      <c r="FV37" s="155" t="s">
        <v>50</v>
      </c>
      <c r="FW37" s="156" t="s">
        <v>49</v>
      </c>
      <c r="FX37" s="156" t="s">
        <v>50</v>
      </c>
      <c r="FY37" s="135" t="s">
        <v>49</v>
      </c>
      <c r="FZ37" s="135" t="s">
        <v>50</v>
      </c>
    </row>
    <row r="38" spans="1:182" x14ac:dyDescent="0.25">
      <c r="A38" s="14">
        <v>12</v>
      </c>
      <c r="B38" s="36" t="s">
        <v>103</v>
      </c>
      <c r="C38" s="76">
        <v>693.97481900000002</v>
      </c>
      <c r="D38" s="76">
        <v>0</v>
      </c>
      <c r="E38" s="76">
        <v>862.99964799999998</v>
      </c>
      <c r="F38" s="76">
        <v>0</v>
      </c>
      <c r="G38" s="42">
        <v>81.946809000000002</v>
      </c>
      <c r="H38" s="42">
        <v>0</v>
      </c>
      <c r="I38" s="42">
        <v>78.524932000000007</v>
      </c>
      <c r="J38" s="42">
        <v>0</v>
      </c>
      <c r="K38" s="42">
        <v>77.874617000000001</v>
      </c>
      <c r="L38" s="42">
        <v>0</v>
      </c>
      <c r="M38" s="42">
        <v>81.982782</v>
      </c>
      <c r="N38" s="42">
        <v>0</v>
      </c>
      <c r="O38" s="22">
        <v>83.241671999999994</v>
      </c>
      <c r="P38" s="42">
        <v>0</v>
      </c>
      <c r="Q38" s="22">
        <v>82.762393000000003</v>
      </c>
      <c r="R38" s="42">
        <v>0</v>
      </c>
      <c r="S38" s="42">
        <v>92.250668000000005</v>
      </c>
      <c r="T38" s="42"/>
      <c r="U38" s="22">
        <v>66.492226000000002</v>
      </c>
      <c r="V38" s="42"/>
      <c r="W38" s="22">
        <v>95.191699999999997</v>
      </c>
      <c r="X38" s="42"/>
      <c r="Y38" s="22">
        <v>125.475864</v>
      </c>
      <c r="Z38" s="42"/>
      <c r="AA38" s="22">
        <v>117.547985</v>
      </c>
      <c r="AB38" s="42"/>
      <c r="AC38" s="22">
        <v>118.727644</v>
      </c>
      <c r="AD38" s="42"/>
      <c r="AE38" s="20">
        <f t="shared" ref="AE38" si="105">G38+I38+K38+M38+O38+Q38+S38+U38+W38+Y38+AA38+AC38</f>
        <v>1102.019292</v>
      </c>
      <c r="AF38" s="20">
        <f t="shared" ref="AF38" si="106">H38+J38+L38+N38+P38+R38+T38+V38+X38+Z38+AB38+AD38</f>
        <v>0</v>
      </c>
      <c r="AG38" s="40">
        <v>111.289948</v>
      </c>
      <c r="AH38" s="42"/>
      <c r="AI38" s="42">
        <v>106.27710399999999</v>
      </c>
      <c r="AJ38" s="42"/>
      <c r="AK38" s="42">
        <v>101.732721</v>
      </c>
      <c r="AL38" s="42"/>
      <c r="AM38" s="42">
        <v>104.488381</v>
      </c>
      <c r="AN38" s="42"/>
      <c r="AO38" s="42">
        <v>105.366253</v>
      </c>
      <c r="AP38" s="42"/>
      <c r="AQ38" s="42">
        <v>105.459075</v>
      </c>
      <c r="AR38" s="42"/>
      <c r="AS38" s="42">
        <v>107.960157</v>
      </c>
      <c r="AT38" s="42"/>
      <c r="AU38" s="42">
        <v>101.955786</v>
      </c>
      <c r="AV38" s="42"/>
      <c r="AW38" s="42">
        <v>108.832508</v>
      </c>
      <c r="AX38" s="42"/>
      <c r="AY38" s="42">
        <v>107.177622</v>
      </c>
      <c r="AZ38" s="42"/>
      <c r="BA38" s="42">
        <v>102.75148799999999</v>
      </c>
      <c r="BB38" s="42"/>
      <c r="BC38" s="42">
        <v>110.05848899999999</v>
      </c>
      <c r="BD38" s="42"/>
      <c r="BE38" s="23">
        <f t="shared" ref="BE38" si="107">AG38+AI38+AK38+AM38+AO38+AQ38+AS38+AU38+AW38+AY38+BA38+BC38</f>
        <v>1273.3495319999997</v>
      </c>
      <c r="BF38" s="23">
        <f t="shared" ref="BF38" si="108">AH38+AJ38+AL38+AN38+AP38+AR38+AT38+AV38+AX38+AZ38+BB38+BD38</f>
        <v>0</v>
      </c>
      <c r="BG38" s="42">
        <v>109.620498</v>
      </c>
      <c r="BH38" s="42"/>
      <c r="BI38" s="42">
        <v>102.78935799999999</v>
      </c>
      <c r="BJ38" s="42"/>
      <c r="BK38" s="42">
        <v>101.820277</v>
      </c>
      <c r="BL38" s="42"/>
      <c r="BM38" s="42">
        <v>103.718824</v>
      </c>
      <c r="BN38" s="42"/>
      <c r="BO38" s="42">
        <v>105.847836</v>
      </c>
      <c r="BP38" s="42"/>
      <c r="BQ38" s="42">
        <v>105.078413</v>
      </c>
      <c r="BR38" s="42"/>
      <c r="BS38" s="42">
        <v>111.532731</v>
      </c>
      <c r="BT38" s="42"/>
      <c r="BU38" s="42">
        <v>104.59805</v>
      </c>
      <c r="BV38" s="42"/>
      <c r="BW38" s="42">
        <v>105.82108599999999</v>
      </c>
      <c r="BX38" s="42"/>
      <c r="BY38" s="42">
        <v>98.118554000000003</v>
      </c>
      <c r="BZ38" s="42"/>
      <c r="CA38" s="42">
        <v>93.874993000000003</v>
      </c>
      <c r="CB38" s="42"/>
      <c r="CC38" s="42">
        <v>103.779493</v>
      </c>
      <c r="CD38" s="42"/>
      <c r="CE38" s="96">
        <f t="shared" ref="CE38" si="109">BG38+BI38+BK38+BM38+BO38+BQ38+BS38+BU38+BW38+BY38+CA38+CC38</f>
        <v>1246.600113</v>
      </c>
      <c r="CF38" s="96">
        <f t="shared" ref="CF38" si="110">BH38+BJ38+BL38+BN38+BP38+BR38+BT38+BV38+BX38+BZ38+CB38+CD38</f>
        <v>0</v>
      </c>
      <c r="CG38" s="42">
        <v>96.662758999999994</v>
      </c>
      <c r="CH38" s="42"/>
      <c r="CI38" s="42">
        <v>93.780911000000003</v>
      </c>
      <c r="CJ38" s="42"/>
      <c r="CK38" s="40">
        <v>93.109896000000006</v>
      </c>
      <c r="CL38" s="42"/>
      <c r="CM38" s="40">
        <v>95.750236999999998</v>
      </c>
      <c r="CN38" s="42"/>
      <c r="CO38" s="40">
        <v>97.647910999999993</v>
      </c>
      <c r="CP38" s="42"/>
      <c r="CQ38" s="40">
        <v>93.128888000000003</v>
      </c>
      <c r="CR38" s="42"/>
      <c r="CS38" s="42">
        <v>102.49763400000001</v>
      </c>
      <c r="CT38" s="42"/>
      <c r="CU38" s="42">
        <v>89.214432000000002</v>
      </c>
      <c r="CV38" s="42"/>
      <c r="CW38" s="42">
        <v>90.270249000000007</v>
      </c>
      <c r="CX38" s="42"/>
      <c r="CY38" s="42">
        <v>94.863023999999996</v>
      </c>
      <c r="CZ38" s="42"/>
      <c r="DA38" s="42">
        <v>89.544329000000005</v>
      </c>
      <c r="DB38" s="42"/>
      <c r="DC38" s="42">
        <v>80.53322</v>
      </c>
      <c r="DD38" s="42"/>
      <c r="DE38" s="96">
        <f t="shared" ref="DE38" si="111">CG38+CI38+CK38+CM38+CO38+CQ38+CS38+CU38+CW38+CY38+DA38+DC38</f>
        <v>1117.0034900000001</v>
      </c>
      <c r="DF38" s="96">
        <f t="shared" ref="DF38" si="112">CH38+CJ38+CL38+CN38+CP38+CR38+CT38+CV38+CX38+CZ38+DB38+DD38</f>
        <v>0</v>
      </c>
      <c r="DG38" s="42">
        <v>76.798355000000001</v>
      </c>
      <c r="DH38" s="42"/>
      <c r="DI38" s="42">
        <v>80.108767999999998</v>
      </c>
      <c r="DJ38" s="42"/>
      <c r="DK38" s="42">
        <v>78.841994</v>
      </c>
      <c r="DL38" s="42"/>
      <c r="DM38" s="42">
        <v>74.181511999999998</v>
      </c>
      <c r="DN38" s="42"/>
      <c r="DO38" s="42">
        <v>78.295956000000004</v>
      </c>
      <c r="DP38" s="42"/>
      <c r="DQ38" s="42">
        <v>73.884478000000001</v>
      </c>
      <c r="DR38" s="42"/>
      <c r="DS38" s="42">
        <v>79.425487000000004</v>
      </c>
      <c r="DT38" s="42"/>
      <c r="DU38" s="42">
        <v>77.990928999999994</v>
      </c>
      <c r="DV38" s="42"/>
      <c r="DW38" s="42">
        <v>82.539748000000003</v>
      </c>
      <c r="DX38" s="42"/>
      <c r="DY38" s="42">
        <v>81.551687000000001</v>
      </c>
      <c r="DZ38" s="42"/>
      <c r="EA38" s="42">
        <v>71.403626000000003</v>
      </c>
      <c r="EB38" s="42"/>
      <c r="EC38" s="42">
        <v>77.096118000000004</v>
      </c>
      <c r="ED38" s="42"/>
      <c r="EE38" s="96">
        <f t="shared" ref="EE38:EE44" si="113">DG38+DI38+DK38+DM38+DO38+DQ38+DS38+DU38+DW38+DY38+EA38+EC38</f>
        <v>932.11865800000021</v>
      </c>
      <c r="EF38" s="96">
        <f t="shared" ref="EF38" si="114">DH38+DJ38+DL38+DN38+DP38+DR38+DT38+DV38</f>
        <v>0</v>
      </c>
      <c r="EG38" s="42">
        <v>69.169314999999997</v>
      </c>
      <c r="EH38" s="42"/>
      <c r="EI38" s="42">
        <v>57.466954000000001</v>
      </c>
      <c r="EJ38" s="42"/>
      <c r="EK38" s="42">
        <v>61.656716000000003</v>
      </c>
      <c r="EL38" s="42"/>
      <c r="EM38" s="42">
        <v>66.437608999999995</v>
      </c>
      <c r="EN38" s="42"/>
      <c r="EO38" s="42">
        <v>70.701283000000004</v>
      </c>
      <c r="EP38" s="42"/>
      <c r="EQ38" s="42">
        <v>66.071124999999995</v>
      </c>
      <c r="ER38" s="42"/>
      <c r="ES38" s="42">
        <v>71.209490000000002</v>
      </c>
      <c r="ET38" s="42"/>
      <c r="EU38" s="42">
        <v>66.359281999999993</v>
      </c>
      <c r="EV38" s="42"/>
      <c r="EW38" s="42">
        <v>70.432795999999996</v>
      </c>
      <c r="EX38" s="42"/>
      <c r="EY38" s="42">
        <v>69.385570999999999</v>
      </c>
      <c r="EZ38" s="42"/>
      <c r="FA38" s="42">
        <v>59.959485999999998</v>
      </c>
      <c r="FB38" s="42"/>
      <c r="FC38" s="42">
        <v>66.975102000000007</v>
      </c>
      <c r="FD38" s="42"/>
      <c r="FE38" s="96">
        <f t="shared" ref="FE38:FE44" si="115">EG38+EI38+EK38+EM38+EO38+EQ38+ES38+EU38+EW38+EY38+FA38+FC38</f>
        <v>795.82472900000005</v>
      </c>
      <c r="FF38" s="96">
        <f>EH38+EJ38+EL38+EN38+EP38+ER38+ET38+EV38</f>
        <v>0</v>
      </c>
      <c r="FG38" s="42">
        <v>65.649000000000001</v>
      </c>
      <c r="FH38" s="42"/>
      <c r="FI38" s="42">
        <v>64.842527000000004</v>
      </c>
      <c r="FJ38" s="42"/>
      <c r="FK38" s="42">
        <v>63.844484999999999</v>
      </c>
      <c r="FL38" s="42"/>
      <c r="FM38" s="42">
        <v>62.641112999999997</v>
      </c>
      <c r="FN38" s="42"/>
      <c r="FO38" s="42">
        <v>63.162146</v>
      </c>
      <c r="FP38" s="42"/>
      <c r="FQ38" s="42">
        <v>62.087332000000004</v>
      </c>
      <c r="FR38" s="42"/>
      <c r="FS38" s="42">
        <v>70.494702000000004</v>
      </c>
      <c r="FT38" s="42"/>
      <c r="FU38" s="42">
        <v>60.393535999999997</v>
      </c>
      <c r="FV38" s="42"/>
      <c r="FW38" s="42">
        <v>64.602819999999994</v>
      </c>
      <c r="FX38" s="42"/>
      <c r="FY38" s="126">
        <f t="shared" ref="FY38:FY44" si="116">FG38+FI38+FK38+FM38+FO38+FQ38+FS38+FU38+FW38</f>
        <v>577.71766100000002</v>
      </c>
      <c r="FZ38" s="96"/>
    </row>
    <row r="39" spans="1:182" x14ac:dyDescent="0.25">
      <c r="A39" s="14">
        <v>13</v>
      </c>
      <c r="B39" s="124" t="s">
        <v>64</v>
      </c>
      <c r="C39" s="77" t="s">
        <v>65</v>
      </c>
      <c r="D39" s="77">
        <v>0</v>
      </c>
      <c r="E39" s="77">
        <v>0.33382699999999998</v>
      </c>
      <c r="F39" s="77">
        <v>0</v>
      </c>
      <c r="G39" s="77">
        <v>7.0864999999999997E-2</v>
      </c>
      <c r="H39" s="77">
        <v>0</v>
      </c>
      <c r="I39" s="77">
        <v>0.13686200000000001</v>
      </c>
      <c r="J39" s="77">
        <v>0</v>
      </c>
      <c r="K39" s="77">
        <v>0.213784</v>
      </c>
      <c r="L39" s="77">
        <v>0</v>
      </c>
      <c r="M39" s="42">
        <v>0.29631299999999999</v>
      </c>
      <c r="N39" s="77">
        <v>0</v>
      </c>
      <c r="O39" s="78">
        <v>0.351439</v>
      </c>
      <c r="P39" s="77">
        <v>0</v>
      </c>
      <c r="Q39" s="78">
        <v>0.44128899999999999</v>
      </c>
      <c r="R39" s="77">
        <v>0</v>
      </c>
      <c r="S39" s="77">
        <v>0.56892299999999996</v>
      </c>
      <c r="T39" s="77"/>
      <c r="U39" s="78">
        <v>0.431502</v>
      </c>
      <c r="V39" s="77"/>
      <c r="W39" s="78">
        <v>1.104835</v>
      </c>
      <c r="X39" s="77"/>
      <c r="Y39" s="78">
        <v>1.6001920000000001</v>
      </c>
      <c r="Z39" s="77"/>
      <c r="AA39" s="78">
        <v>1.9402330000000001</v>
      </c>
      <c r="AB39" s="77"/>
      <c r="AC39" s="78">
        <v>2.3921410000000001</v>
      </c>
      <c r="AD39" s="77"/>
      <c r="AE39" s="20">
        <f t="shared" ref="AE39:AE43" si="117">G39+I39+K39+M39+O39+Q39+S39+U39+W39+Y39+AA39+AC39</f>
        <v>9.5483779999999996</v>
      </c>
      <c r="AF39" s="20">
        <f t="shared" ref="AF39:AF43" si="118">H39+J39+L39+N39+P39+R39+T39+V39+X39+Z39+AB39+AD39</f>
        <v>0</v>
      </c>
      <c r="AG39" s="68">
        <v>3.2945859999999998</v>
      </c>
      <c r="AH39" s="77"/>
      <c r="AI39" s="77">
        <v>4.5087830000000002</v>
      </c>
      <c r="AJ39" s="77"/>
      <c r="AK39" s="77">
        <v>5.2519239999999998</v>
      </c>
      <c r="AL39" s="77"/>
      <c r="AM39" s="77">
        <v>5.9962840000000002</v>
      </c>
      <c r="AN39" s="77"/>
      <c r="AO39" s="42">
        <v>6.8618160000000001</v>
      </c>
      <c r="AP39" s="77"/>
      <c r="AQ39" s="77">
        <v>8.0575220000000005</v>
      </c>
      <c r="AR39" s="77"/>
      <c r="AS39" s="77">
        <v>8.936712</v>
      </c>
      <c r="AT39" s="77"/>
      <c r="AU39" s="77">
        <v>8.7886710000000008</v>
      </c>
      <c r="AV39" s="77"/>
      <c r="AW39" s="77">
        <v>8.5068839999999994</v>
      </c>
      <c r="AX39" s="77"/>
      <c r="AY39" s="77">
        <v>10.343323</v>
      </c>
      <c r="AZ39" s="77"/>
      <c r="BA39" s="77">
        <v>11.845086</v>
      </c>
      <c r="BB39" s="77"/>
      <c r="BC39" s="77">
        <v>12.706147</v>
      </c>
      <c r="BD39" s="42"/>
      <c r="BE39" s="23">
        <f t="shared" ref="BE39:BE43" si="119">AG39+AI39+AK39+AM39+AO39+AQ39+AS39+AU39+AW39+AY39+BA39+BC39</f>
        <v>95.097737999999993</v>
      </c>
      <c r="BF39" s="23">
        <f t="shared" ref="BF39:BF43" si="120">AH39+AJ39+AL39+AN39+AP39+AR39+AT39+AV39+AX39+AZ39+BB39+BD39</f>
        <v>0</v>
      </c>
      <c r="BG39" s="77">
        <v>15.220753999999999</v>
      </c>
      <c r="BH39" s="42"/>
      <c r="BI39" s="68">
        <v>15.9778</v>
      </c>
      <c r="BJ39" s="42"/>
      <c r="BK39" s="42">
        <v>17.927648000000001</v>
      </c>
      <c r="BL39" s="42"/>
      <c r="BM39" s="42">
        <v>21.01765</v>
      </c>
      <c r="BN39" s="42"/>
      <c r="BO39" s="42">
        <v>21.829993999999999</v>
      </c>
      <c r="BP39" s="42"/>
      <c r="BQ39" s="40">
        <v>21.902190999999998</v>
      </c>
      <c r="BR39" s="42"/>
      <c r="BS39" s="42">
        <v>25.284772</v>
      </c>
      <c r="BT39" s="42"/>
      <c r="BU39" s="42">
        <v>22.386800999999998</v>
      </c>
      <c r="BV39" s="42"/>
      <c r="BW39" s="42">
        <v>22.948331</v>
      </c>
      <c r="BX39" s="42"/>
      <c r="BY39" s="42">
        <v>24.893756</v>
      </c>
      <c r="BZ39" s="42"/>
      <c r="CA39" s="42">
        <v>26.606228999999999</v>
      </c>
      <c r="CB39" s="42"/>
      <c r="CC39" s="42">
        <v>33.565157999999997</v>
      </c>
      <c r="CD39" s="42"/>
      <c r="CE39" s="96">
        <f t="shared" ref="CE39:CE43" si="121">BG39+BI39+BK39+BM39+BO39+BQ39+BS39+BU39+BW39+BY39+CA39+CC39</f>
        <v>269.56108399999999</v>
      </c>
      <c r="CF39" s="96">
        <f t="shared" ref="CF39:CF44" si="122">BH39+BJ39+BL39+BN39+BP39+BR39+BT39+BV39+BX39+BZ39+CB39+CD39</f>
        <v>0</v>
      </c>
      <c r="CG39" s="42">
        <v>34.418252000000003</v>
      </c>
      <c r="CH39" s="42"/>
      <c r="CI39" s="42">
        <v>31.822772000000001</v>
      </c>
      <c r="CJ39" s="42"/>
      <c r="CK39" s="40">
        <v>34.893599999999999</v>
      </c>
      <c r="CL39" s="42"/>
      <c r="CM39" s="40">
        <v>40.878225</v>
      </c>
      <c r="CN39" s="42"/>
      <c r="CO39" s="40">
        <v>43.186038000000003</v>
      </c>
      <c r="CP39" s="42"/>
      <c r="CQ39" s="40">
        <v>33.067701999999997</v>
      </c>
      <c r="CR39" s="42"/>
      <c r="CS39" s="42">
        <v>31.201350000000001</v>
      </c>
      <c r="CT39" s="42"/>
      <c r="CU39" s="42">
        <v>25.688573999999999</v>
      </c>
      <c r="CV39" s="42"/>
      <c r="CW39" s="42">
        <v>23.921154000000001</v>
      </c>
      <c r="CX39" s="42"/>
      <c r="CY39" s="42">
        <v>31.773244999999999</v>
      </c>
      <c r="CZ39" s="42"/>
      <c r="DA39" s="42">
        <v>30.199888999999999</v>
      </c>
      <c r="DB39" s="42"/>
      <c r="DC39" s="42">
        <v>26.419163999999999</v>
      </c>
      <c r="DD39" s="42"/>
      <c r="DE39" s="96">
        <f t="shared" ref="DE39:DE44" si="123">CG39+CI39+CK39+CM39+CO39+CQ39+CS39+CU39+CW39+CY39+DA39+DC39</f>
        <v>387.469965</v>
      </c>
      <c r="DF39" s="96">
        <f t="shared" ref="DF39:DF44" si="124">CH39+CJ39+CL39+CN39+CP39+CR39+CT39+CV39+CX39+CZ39+DB39+DD39</f>
        <v>0</v>
      </c>
      <c r="DG39" s="42">
        <v>101.569108</v>
      </c>
      <c r="DH39" s="42"/>
      <c r="DI39" s="42">
        <v>118.88972699999999</v>
      </c>
      <c r="DJ39" s="42"/>
      <c r="DK39" s="42">
        <v>114.17294200000001</v>
      </c>
      <c r="DL39" s="42"/>
      <c r="DM39" s="42">
        <v>86.414533000000006</v>
      </c>
      <c r="DN39" s="42"/>
      <c r="DO39" s="42">
        <v>85.357100000000003</v>
      </c>
      <c r="DP39" s="42"/>
      <c r="DQ39" s="42">
        <v>72.184700000000007</v>
      </c>
      <c r="DR39" s="42"/>
      <c r="DS39" s="42">
        <v>66.376277999999999</v>
      </c>
      <c r="DT39" s="42"/>
      <c r="DU39" s="42">
        <v>59.596532000000003</v>
      </c>
      <c r="DV39" s="42"/>
      <c r="DW39" s="42">
        <v>68.423619000000002</v>
      </c>
      <c r="DX39" s="42"/>
      <c r="DY39" s="42">
        <v>78.011780999999999</v>
      </c>
      <c r="DZ39" s="42"/>
      <c r="EA39" s="42">
        <v>70.481724</v>
      </c>
      <c r="EB39" s="42"/>
      <c r="EC39" s="42">
        <v>77.609136000000007</v>
      </c>
      <c r="ED39" s="42"/>
      <c r="EE39" s="96">
        <f t="shared" si="113"/>
        <v>999.0871800000001</v>
      </c>
      <c r="EF39" s="96">
        <f t="shared" ref="EF39:EF44" si="125">DH39+DJ39+DL39+DN39+DP39+DR39+DT39+DV39</f>
        <v>0</v>
      </c>
      <c r="EG39" s="42">
        <v>68.959430999999995</v>
      </c>
      <c r="EH39" s="42"/>
      <c r="EI39" s="1">
        <v>84.032388999999995</v>
      </c>
      <c r="EJ39" s="42"/>
      <c r="EK39" s="1">
        <v>91.208980999999994</v>
      </c>
      <c r="EL39" s="42"/>
      <c r="EM39" s="1">
        <v>91.751772000000003</v>
      </c>
      <c r="EN39" s="42"/>
      <c r="EO39" s="1">
        <v>109.203502</v>
      </c>
      <c r="EP39" s="42"/>
      <c r="EQ39" s="1">
        <v>87.474326000000005</v>
      </c>
      <c r="ER39" s="42"/>
      <c r="ES39" s="42">
        <v>99.932410000000004</v>
      </c>
      <c r="ET39" s="42"/>
      <c r="EU39" s="42">
        <v>103.378068</v>
      </c>
      <c r="EV39" s="42"/>
      <c r="EW39" s="42">
        <v>113.670052</v>
      </c>
      <c r="EX39" s="42"/>
      <c r="EY39" s="42">
        <v>143.12036599999999</v>
      </c>
      <c r="EZ39" s="42"/>
      <c r="FA39" s="42">
        <v>113.75913799999999</v>
      </c>
      <c r="FB39" s="42"/>
      <c r="FC39" s="42">
        <v>121.985322</v>
      </c>
      <c r="FD39" s="42"/>
      <c r="FE39" s="96">
        <f t="shared" si="115"/>
        <v>1228.4757569999999</v>
      </c>
      <c r="FF39" s="96">
        <f t="shared" ref="FF39:FF44" si="126">EH39+EJ39+EL39+EN39+EP39+ER39+ET39+EV39</f>
        <v>0</v>
      </c>
      <c r="FG39" s="42">
        <v>106.14911600000001</v>
      </c>
      <c r="FH39" s="42"/>
      <c r="FI39" s="42">
        <v>112.873901</v>
      </c>
      <c r="FJ39" s="42"/>
      <c r="FK39" s="42">
        <v>129.09965700000001</v>
      </c>
      <c r="FL39" s="42"/>
      <c r="FM39" s="42">
        <v>113.265772</v>
      </c>
      <c r="FN39" s="42"/>
      <c r="FO39" s="42">
        <v>109.695441</v>
      </c>
      <c r="FP39" s="42"/>
      <c r="FQ39" s="42">
        <v>109.23667500000001</v>
      </c>
      <c r="FR39" s="42"/>
      <c r="FS39" s="42">
        <v>120.64891299999999</v>
      </c>
      <c r="FT39" s="42"/>
      <c r="FU39" s="42">
        <v>89.884405000000001</v>
      </c>
      <c r="FV39" s="42"/>
      <c r="FW39" s="42">
        <v>91.692751999999999</v>
      </c>
      <c r="FX39" s="42"/>
      <c r="FY39" s="126">
        <f t="shared" si="116"/>
        <v>982.54663200000005</v>
      </c>
      <c r="FZ39" s="96"/>
    </row>
    <row r="40" spans="1:182" x14ac:dyDescent="0.25">
      <c r="A40" s="14">
        <v>14</v>
      </c>
      <c r="B40" s="36" t="s">
        <v>66</v>
      </c>
      <c r="C40" s="42" t="s">
        <v>65</v>
      </c>
      <c r="D40" s="42">
        <v>0</v>
      </c>
      <c r="E40" s="42">
        <v>94.303229999999999</v>
      </c>
      <c r="F40" s="42">
        <v>0</v>
      </c>
      <c r="G40" s="42">
        <v>12.181291999999999</v>
      </c>
      <c r="H40" s="42">
        <v>0</v>
      </c>
      <c r="I40" s="42">
        <v>16.810780000000001</v>
      </c>
      <c r="J40" s="42">
        <v>0</v>
      </c>
      <c r="K40" s="42">
        <v>19.729552000000002</v>
      </c>
      <c r="L40" s="42">
        <v>0</v>
      </c>
      <c r="M40" s="42">
        <v>22.272273999999999</v>
      </c>
      <c r="N40" s="42">
        <v>0</v>
      </c>
      <c r="O40" s="22">
        <v>22.096458999999999</v>
      </c>
      <c r="P40" s="42">
        <v>0</v>
      </c>
      <c r="Q40" s="22">
        <v>22.594963</v>
      </c>
      <c r="R40" s="42">
        <v>0</v>
      </c>
      <c r="S40" s="42">
        <v>24.306730999999999</v>
      </c>
      <c r="T40" s="42"/>
      <c r="U40" s="22">
        <v>25.768836</v>
      </c>
      <c r="V40" s="42"/>
      <c r="W40" s="22">
        <v>34.260649999999998</v>
      </c>
      <c r="X40" s="42"/>
      <c r="Y40" s="22">
        <v>38.894233</v>
      </c>
      <c r="Z40" s="42"/>
      <c r="AA40" s="22">
        <v>35.752707999999998</v>
      </c>
      <c r="AB40" s="42"/>
      <c r="AC40" s="22">
        <v>44.208568999999997</v>
      </c>
      <c r="AD40" s="42"/>
      <c r="AE40" s="20">
        <f t="shared" si="117"/>
        <v>318.877047</v>
      </c>
      <c r="AF40" s="20">
        <f t="shared" si="118"/>
        <v>0</v>
      </c>
      <c r="AG40" s="40">
        <v>47.098618999999999</v>
      </c>
      <c r="AH40" s="42"/>
      <c r="AI40" s="42">
        <v>56.68721</v>
      </c>
      <c r="AJ40" s="42"/>
      <c r="AK40" s="42">
        <v>63.640051</v>
      </c>
      <c r="AL40" s="42"/>
      <c r="AM40" s="42">
        <v>64.079486000000003</v>
      </c>
      <c r="AN40" s="42"/>
      <c r="AO40" s="42">
        <v>66.933086000000003</v>
      </c>
      <c r="AP40" s="42"/>
      <c r="AQ40" s="42">
        <v>65.955757000000006</v>
      </c>
      <c r="AR40" s="42"/>
      <c r="AS40" s="42">
        <v>63.509081000000002</v>
      </c>
      <c r="AT40" s="42"/>
      <c r="AU40" s="42">
        <v>65.481626000000006</v>
      </c>
      <c r="AV40" s="42"/>
      <c r="AW40" s="42">
        <v>68.455741000000003</v>
      </c>
      <c r="AX40" s="77"/>
      <c r="AY40" s="42">
        <v>71.166269</v>
      </c>
      <c r="AZ40" s="77"/>
      <c r="BA40" s="42">
        <v>74.624261000000004</v>
      </c>
      <c r="BB40" s="77"/>
      <c r="BC40" s="42">
        <v>73.542955000000006</v>
      </c>
      <c r="BD40" s="42"/>
      <c r="BE40" s="23">
        <f t="shared" si="119"/>
        <v>781.17414200000007</v>
      </c>
      <c r="BF40" s="23">
        <f t="shared" si="120"/>
        <v>0</v>
      </c>
      <c r="BG40" s="42">
        <v>83.920541999999998</v>
      </c>
      <c r="BH40" s="42"/>
      <c r="BI40" s="40">
        <v>85.207139999999995</v>
      </c>
      <c r="BJ40" s="42"/>
      <c r="BK40" s="42">
        <v>88.995396999999997</v>
      </c>
      <c r="BL40" s="42"/>
      <c r="BM40" s="42">
        <v>92.317678000000001</v>
      </c>
      <c r="BN40" s="42"/>
      <c r="BO40" s="42">
        <v>98.150947000000002</v>
      </c>
      <c r="BP40" s="42"/>
      <c r="BQ40" s="40">
        <v>95.211619999999996</v>
      </c>
      <c r="BR40" s="42"/>
      <c r="BS40" s="42">
        <v>102.417252</v>
      </c>
      <c r="BT40" s="42"/>
      <c r="BU40" s="42">
        <v>92.382778000000002</v>
      </c>
      <c r="BV40" s="42"/>
      <c r="BW40" s="42">
        <v>96.935485</v>
      </c>
      <c r="BX40" s="42"/>
      <c r="BY40" s="42">
        <v>106.405089</v>
      </c>
      <c r="BZ40" s="42"/>
      <c r="CA40" s="42">
        <v>106.826429</v>
      </c>
      <c r="CB40" s="42"/>
      <c r="CC40" s="42">
        <v>121.305617</v>
      </c>
      <c r="CD40" s="42"/>
      <c r="CE40" s="96">
        <f t="shared" si="121"/>
        <v>1170.0759739999999</v>
      </c>
      <c r="CF40" s="96">
        <f t="shared" si="122"/>
        <v>0</v>
      </c>
      <c r="CG40" s="42">
        <v>121.301654</v>
      </c>
      <c r="CH40" s="42"/>
      <c r="CI40" s="42">
        <v>118.432756</v>
      </c>
      <c r="CJ40" s="42"/>
      <c r="CK40" s="40">
        <v>116.61289499999999</v>
      </c>
      <c r="CL40" s="42"/>
      <c r="CM40" s="40">
        <v>128.53214500000001</v>
      </c>
      <c r="CN40" s="42"/>
      <c r="CO40" s="40">
        <v>124.840689</v>
      </c>
      <c r="CP40" s="42"/>
      <c r="CQ40" s="40">
        <v>123.06902700000001</v>
      </c>
      <c r="CR40" s="42"/>
      <c r="CS40" s="42">
        <v>137.178246</v>
      </c>
      <c r="CT40" s="42"/>
      <c r="CU40" s="42">
        <v>124.78168100000001</v>
      </c>
      <c r="CV40" s="42"/>
      <c r="CW40" s="42">
        <v>122.596371</v>
      </c>
      <c r="CX40" s="42"/>
      <c r="CY40" s="42">
        <v>141.49497099999999</v>
      </c>
      <c r="CZ40" s="42"/>
      <c r="DA40" s="42">
        <v>135.62486799999999</v>
      </c>
      <c r="DB40" s="42"/>
      <c r="DC40" s="42">
        <v>110.96547200000001</v>
      </c>
      <c r="DD40" s="42"/>
      <c r="DE40" s="96">
        <f t="shared" si="123"/>
        <v>1505.430775</v>
      </c>
      <c r="DF40" s="96">
        <f t="shared" si="124"/>
        <v>0</v>
      </c>
      <c r="DG40" s="42">
        <v>212.075153</v>
      </c>
      <c r="DH40" s="42"/>
      <c r="DI40" s="42">
        <v>184.773507</v>
      </c>
      <c r="DJ40" s="42"/>
      <c r="DK40" s="42">
        <v>182.59273999999999</v>
      </c>
      <c r="DL40" s="42"/>
      <c r="DM40" s="42">
        <v>165.69973100000001</v>
      </c>
      <c r="DN40" s="42"/>
      <c r="DO40" s="42">
        <v>161.31306000000001</v>
      </c>
      <c r="DP40" s="42"/>
      <c r="DQ40" s="42">
        <v>152.62885399999999</v>
      </c>
      <c r="DR40" s="42"/>
      <c r="DS40" s="42">
        <v>150.01817199999999</v>
      </c>
      <c r="DT40" s="42"/>
      <c r="DU40" s="42">
        <v>136.96479099999999</v>
      </c>
      <c r="DV40" s="42"/>
      <c r="DW40" s="42">
        <v>152.763687</v>
      </c>
      <c r="DX40" s="42"/>
      <c r="DY40" s="42">
        <v>158.31900999999999</v>
      </c>
      <c r="DZ40" s="42"/>
      <c r="EA40" s="42">
        <v>143.03826599999999</v>
      </c>
      <c r="EB40" s="42"/>
      <c r="EC40" s="42">
        <v>158.50944200000001</v>
      </c>
      <c r="ED40" s="42"/>
      <c r="EE40" s="96">
        <f t="shared" si="113"/>
        <v>1958.6964130000003</v>
      </c>
      <c r="EF40" s="96">
        <f t="shared" si="125"/>
        <v>0</v>
      </c>
      <c r="EG40" s="42">
        <v>133.96982399999999</v>
      </c>
      <c r="EH40" s="42"/>
      <c r="EI40" s="42">
        <v>124.633573</v>
      </c>
      <c r="EJ40" s="42"/>
      <c r="EK40" s="42">
        <v>154.72645700000001</v>
      </c>
      <c r="EL40" s="42"/>
      <c r="EM40" s="42">
        <v>164.16532699999999</v>
      </c>
      <c r="EN40" s="42"/>
      <c r="EO40" s="42">
        <v>183.01528200000001</v>
      </c>
      <c r="EP40" s="42"/>
      <c r="EQ40" s="42">
        <v>165.80968100000001</v>
      </c>
      <c r="ER40" s="42"/>
      <c r="ES40" s="42">
        <v>162.56000299999999</v>
      </c>
      <c r="ET40" s="42"/>
      <c r="EU40" s="42">
        <v>161.06082000000001</v>
      </c>
      <c r="EV40" s="42"/>
      <c r="EW40" s="42">
        <v>167.80680100000001</v>
      </c>
      <c r="EX40" s="42"/>
      <c r="EY40" s="42">
        <v>186.89427499999999</v>
      </c>
      <c r="EZ40" s="42"/>
      <c r="FA40" s="42">
        <v>163.68696800000001</v>
      </c>
      <c r="FB40" s="42"/>
      <c r="FC40" s="42">
        <v>180.77734599999999</v>
      </c>
      <c r="FD40" s="42"/>
      <c r="FE40" s="96">
        <f t="shared" si="115"/>
        <v>1949.1063569999999</v>
      </c>
      <c r="FF40" s="96">
        <f t="shared" si="126"/>
        <v>0</v>
      </c>
      <c r="FG40" s="42">
        <v>172.26366100000001</v>
      </c>
      <c r="FH40" s="42"/>
      <c r="FI40" s="42">
        <v>176.141412</v>
      </c>
      <c r="FJ40" s="42"/>
      <c r="FK40" s="42">
        <v>197.99434500000001</v>
      </c>
      <c r="FL40" s="42"/>
      <c r="FM40" s="42">
        <v>180.49785199999999</v>
      </c>
      <c r="FN40" s="42"/>
      <c r="FO40" s="1">
        <v>188.164143</v>
      </c>
      <c r="FP40" s="42"/>
      <c r="FQ40" s="1">
        <v>187.64693800000001</v>
      </c>
      <c r="FR40" s="42"/>
      <c r="FS40" s="1">
        <v>205.79093900000001</v>
      </c>
      <c r="FT40" s="42"/>
      <c r="FU40" s="1">
        <v>191.36612600000001</v>
      </c>
      <c r="FV40" s="42"/>
      <c r="FW40" s="1">
        <v>198.203249</v>
      </c>
      <c r="FX40" s="42"/>
      <c r="FY40" s="126">
        <f t="shared" si="116"/>
        <v>1698.068665</v>
      </c>
      <c r="FZ40" s="96"/>
    </row>
    <row r="41" spans="1:182" x14ac:dyDescent="0.25">
      <c r="A41" s="14">
        <v>15</v>
      </c>
      <c r="B41" s="75" t="s">
        <v>67</v>
      </c>
      <c r="C41" s="42" t="s">
        <v>65</v>
      </c>
      <c r="D41" s="42">
        <v>0</v>
      </c>
      <c r="E41" s="42">
        <v>12.633514999999999</v>
      </c>
      <c r="F41" s="42">
        <v>0</v>
      </c>
      <c r="G41" s="42">
        <v>0.73825099999999999</v>
      </c>
      <c r="H41" s="42">
        <v>0</v>
      </c>
      <c r="I41" s="42">
        <v>1.1322460000000001</v>
      </c>
      <c r="J41" s="42">
        <v>0</v>
      </c>
      <c r="K41" s="42">
        <v>1.539733</v>
      </c>
      <c r="L41" s="42">
        <v>0</v>
      </c>
      <c r="M41" s="42">
        <v>3.0383460000000002</v>
      </c>
      <c r="N41" s="42">
        <v>0</v>
      </c>
      <c r="O41" s="22">
        <v>3.1260140000000001</v>
      </c>
      <c r="P41" s="42">
        <v>0</v>
      </c>
      <c r="Q41" s="22">
        <v>3.4965920000000001</v>
      </c>
      <c r="R41" s="42">
        <v>0</v>
      </c>
      <c r="S41" s="42">
        <v>3.1057640000000002</v>
      </c>
      <c r="T41" s="42"/>
      <c r="U41" s="22">
        <v>3.7939530000000001</v>
      </c>
      <c r="V41" s="42"/>
      <c r="W41" s="22">
        <v>8.4303950000000007</v>
      </c>
      <c r="X41" s="42"/>
      <c r="Y41" s="22">
        <v>7.2612740000000002</v>
      </c>
      <c r="Z41" s="42"/>
      <c r="AA41" s="22">
        <v>5.3050920000000001</v>
      </c>
      <c r="AB41" s="42"/>
      <c r="AC41" s="22">
        <v>6.5827679999999997</v>
      </c>
      <c r="AD41" s="42"/>
      <c r="AE41" s="20">
        <f t="shared" si="117"/>
        <v>47.550428000000011</v>
      </c>
      <c r="AF41" s="20">
        <f t="shared" si="118"/>
        <v>0</v>
      </c>
      <c r="AG41" s="40">
        <v>6.067456</v>
      </c>
      <c r="AH41" s="42"/>
      <c r="AI41" s="42">
        <v>9.1161750000000001</v>
      </c>
      <c r="AJ41" s="42"/>
      <c r="AK41" s="42">
        <v>12.607716</v>
      </c>
      <c r="AL41" s="42"/>
      <c r="AM41" s="42">
        <v>18.702518000000001</v>
      </c>
      <c r="AN41" s="42"/>
      <c r="AO41" s="42">
        <v>13.22771</v>
      </c>
      <c r="AP41" s="42"/>
      <c r="AQ41" s="42">
        <v>14.342409</v>
      </c>
      <c r="AR41" s="42"/>
      <c r="AS41" s="42">
        <v>11.499745000000001</v>
      </c>
      <c r="AT41" s="42"/>
      <c r="AU41" s="42">
        <v>12.944554</v>
      </c>
      <c r="AV41" s="42"/>
      <c r="AW41" s="42">
        <v>13.352948</v>
      </c>
      <c r="AX41" s="77"/>
      <c r="AY41" s="42">
        <v>12.325272999999999</v>
      </c>
      <c r="AZ41" s="77"/>
      <c r="BA41" s="42">
        <v>14.096446</v>
      </c>
      <c r="BB41" s="77"/>
      <c r="BC41" s="42">
        <v>17.664877000000001</v>
      </c>
      <c r="BD41" s="42"/>
      <c r="BE41" s="23">
        <f t="shared" si="119"/>
        <v>155.94782699999999</v>
      </c>
      <c r="BF41" s="23">
        <f t="shared" si="120"/>
        <v>0</v>
      </c>
      <c r="BG41" s="42">
        <v>13.654965000000001</v>
      </c>
      <c r="BH41" s="42"/>
      <c r="BI41" s="42">
        <v>14.190906999999999</v>
      </c>
      <c r="BJ41" s="42"/>
      <c r="BK41" s="42">
        <v>16.200555000000001</v>
      </c>
      <c r="BL41" s="42"/>
      <c r="BM41" s="42">
        <v>20.676234000000001</v>
      </c>
      <c r="BN41" s="42"/>
      <c r="BO41" s="42">
        <v>21.292902999999999</v>
      </c>
      <c r="BP41" s="42"/>
      <c r="BQ41" s="42">
        <v>19.886700999999999</v>
      </c>
      <c r="BR41" s="42"/>
      <c r="BS41" s="42">
        <v>12.680508</v>
      </c>
      <c r="BT41" s="42"/>
      <c r="BU41" s="42">
        <v>5.9992799999999997</v>
      </c>
      <c r="BV41" s="42"/>
      <c r="BW41" s="42">
        <v>6.4376470000000001</v>
      </c>
      <c r="BX41" s="42"/>
      <c r="BY41" s="42">
        <v>7.3230469999999999</v>
      </c>
      <c r="BZ41" s="42"/>
      <c r="CA41" s="42">
        <v>7.6306929999999999</v>
      </c>
      <c r="CB41" s="42"/>
      <c r="CC41" s="42">
        <v>6.7693440000000002</v>
      </c>
      <c r="CD41" s="42"/>
      <c r="CE41" s="96">
        <f t="shared" si="121"/>
        <v>152.742784</v>
      </c>
      <c r="CF41" s="96">
        <f t="shared" si="122"/>
        <v>0</v>
      </c>
      <c r="CG41" s="42">
        <v>4.8923269999999999</v>
      </c>
      <c r="CH41" s="42"/>
      <c r="CI41" s="42">
        <v>5.2489400000000002</v>
      </c>
      <c r="CJ41" s="42"/>
      <c r="CK41" s="40">
        <v>6.776624</v>
      </c>
      <c r="CL41" s="42"/>
      <c r="CM41" s="40">
        <v>9.7127429999999997</v>
      </c>
      <c r="CN41" s="42"/>
      <c r="CO41" s="40">
        <v>8.7982410000000009</v>
      </c>
      <c r="CP41" s="42"/>
      <c r="CQ41" s="40">
        <v>8.0079729999999998</v>
      </c>
      <c r="CR41" s="42"/>
      <c r="CS41" s="42">
        <v>6.9432179999999999</v>
      </c>
      <c r="CT41" s="42"/>
      <c r="CU41" s="42">
        <v>8.2573969999999992</v>
      </c>
      <c r="CV41" s="42"/>
      <c r="CW41" s="42">
        <v>7.8413019999999998</v>
      </c>
      <c r="CX41" s="42"/>
      <c r="CY41" s="42">
        <v>8.1702220000000008</v>
      </c>
      <c r="CZ41" s="42"/>
      <c r="DA41" s="42">
        <v>8.547917</v>
      </c>
      <c r="DB41" s="42"/>
      <c r="DC41" s="42">
        <v>6.3583619999999996</v>
      </c>
      <c r="DD41" s="42"/>
      <c r="DE41" s="96">
        <f t="shared" si="123"/>
        <v>89.555265999999989</v>
      </c>
      <c r="DF41" s="96">
        <f t="shared" si="124"/>
        <v>0</v>
      </c>
      <c r="DG41" s="42">
        <v>5.4622760000000001</v>
      </c>
      <c r="DH41" s="42"/>
      <c r="DI41" s="42">
        <v>11.651319000000001</v>
      </c>
      <c r="DJ41" s="42"/>
      <c r="DK41" s="42">
        <v>12.194037</v>
      </c>
      <c r="DL41" s="42"/>
      <c r="DM41" s="42">
        <v>11.554855999999999</v>
      </c>
      <c r="DN41" s="42"/>
      <c r="DO41" s="42">
        <v>11.742689</v>
      </c>
      <c r="DP41" s="42"/>
      <c r="DQ41" s="42">
        <v>14.899808</v>
      </c>
      <c r="DR41" s="42"/>
      <c r="DS41" s="42">
        <v>13.327812</v>
      </c>
      <c r="DT41" s="42"/>
      <c r="DU41" s="42">
        <v>10.914569</v>
      </c>
      <c r="DV41" s="42"/>
      <c r="DW41" s="42">
        <v>13.765491000000001</v>
      </c>
      <c r="DX41" s="42"/>
      <c r="DY41" s="42">
        <v>14.979566</v>
      </c>
      <c r="DZ41" s="42"/>
      <c r="EA41" s="42">
        <v>14.994237</v>
      </c>
      <c r="EB41" s="42"/>
      <c r="EC41" s="42">
        <v>15.179817999999999</v>
      </c>
      <c r="ED41" s="42"/>
      <c r="EE41" s="96">
        <f t="shared" si="113"/>
        <v>150.66647800000001</v>
      </c>
      <c r="EF41" s="96">
        <f t="shared" si="125"/>
        <v>0</v>
      </c>
      <c r="EG41" s="42">
        <v>10.65291</v>
      </c>
      <c r="EH41" s="42"/>
      <c r="EI41" s="42">
        <v>8.2782889999999991</v>
      </c>
      <c r="EJ41" s="42"/>
      <c r="EK41" s="42">
        <v>14.700355</v>
      </c>
      <c r="EL41" s="42"/>
      <c r="EM41" s="42">
        <v>19.129254</v>
      </c>
      <c r="EN41" s="42"/>
      <c r="EO41" s="42">
        <v>22.110537999999998</v>
      </c>
      <c r="EP41" s="42"/>
      <c r="EQ41" s="42">
        <v>23.416204</v>
      </c>
      <c r="ER41" s="42"/>
      <c r="ES41" s="42">
        <v>22.628730999999998</v>
      </c>
      <c r="ET41" s="42"/>
      <c r="EU41" s="42">
        <v>21.275472000000001</v>
      </c>
      <c r="EV41" s="42"/>
      <c r="EW41" s="42">
        <v>25.485340000000001</v>
      </c>
      <c r="EX41" s="42"/>
      <c r="EY41" s="42">
        <v>27.156448999999999</v>
      </c>
      <c r="EZ41" s="42"/>
      <c r="FA41" s="42">
        <v>24.161591999999999</v>
      </c>
      <c r="FB41" s="42"/>
      <c r="FC41" s="42">
        <v>24.542902999999999</v>
      </c>
      <c r="FD41" s="42"/>
      <c r="FE41" s="96">
        <f t="shared" si="115"/>
        <v>243.538037</v>
      </c>
      <c r="FF41" s="96">
        <f t="shared" si="126"/>
        <v>0</v>
      </c>
      <c r="FG41" s="42">
        <v>20.985558999999999</v>
      </c>
      <c r="FH41" s="42"/>
      <c r="FI41" s="42">
        <v>23.036632999999998</v>
      </c>
      <c r="FJ41" s="42"/>
      <c r="FK41" s="42">
        <v>25.812901</v>
      </c>
      <c r="FL41" s="42"/>
      <c r="FM41" s="42">
        <v>26.669062</v>
      </c>
      <c r="FN41" s="42"/>
      <c r="FO41" s="42">
        <v>27.604478</v>
      </c>
      <c r="FP41" s="42"/>
      <c r="FQ41" s="42">
        <v>32.694192999999999</v>
      </c>
      <c r="FR41" s="42"/>
      <c r="FS41" s="42">
        <v>26.757642000000001</v>
      </c>
      <c r="FT41" s="42"/>
      <c r="FU41" s="42">
        <v>30.364495999999999</v>
      </c>
      <c r="FV41" s="42"/>
      <c r="FW41" s="42">
        <v>29.675018999999999</v>
      </c>
      <c r="FX41" s="42"/>
      <c r="FY41" s="126">
        <f t="shared" si="116"/>
        <v>243.59998299999998</v>
      </c>
      <c r="FZ41" s="96"/>
    </row>
    <row r="42" spans="1:182" x14ac:dyDescent="0.25">
      <c r="A42" s="14">
        <v>16</v>
      </c>
      <c r="B42" s="75" t="s">
        <v>68</v>
      </c>
      <c r="C42" s="42" t="s">
        <v>65</v>
      </c>
      <c r="D42" s="42">
        <v>0</v>
      </c>
      <c r="E42" s="42">
        <v>12.978363</v>
      </c>
      <c r="F42" s="42">
        <v>0</v>
      </c>
      <c r="G42" s="42">
        <v>1.5959449999999999</v>
      </c>
      <c r="H42" s="42">
        <v>0</v>
      </c>
      <c r="I42" s="42">
        <v>1.5056689999999999</v>
      </c>
      <c r="J42" s="42">
        <v>0</v>
      </c>
      <c r="K42" s="42">
        <v>0.82886300000000002</v>
      </c>
      <c r="L42" s="42">
        <v>0</v>
      </c>
      <c r="M42" s="42">
        <v>0.73263699999999998</v>
      </c>
      <c r="N42" s="42">
        <v>0</v>
      </c>
      <c r="O42" s="22">
        <v>1.2799849999999999</v>
      </c>
      <c r="P42" s="42">
        <v>0</v>
      </c>
      <c r="Q42" s="22">
        <v>1.8495539999999999</v>
      </c>
      <c r="R42" s="42">
        <v>0</v>
      </c>
      <c r="S42" s="42">
        <v>2.2731680000000001</v>
      </c>
      <c r="T42" s="42"/>
      <c r="U42" s="22">
        <v>2.8088549999999999</v>
      </c>
      <c r="V42" s="42"/>
      <c r="W42" s="22">
        <v>3.9026540000000001</v>
      </c>
      <c r="X42" s="42"/>
      <c r="Y42" s="22">
        <v>3.7062650000000001</v>
      </c>
      <c r="Z42" s="42"/>
      <c r="AA42" s="22">
        <v>4.0218249999999998</v>
      </c>
      <c r="AB42" s="42"/>
      <c r="AC42" s="22">
        <v>7.1749320000000001</v>
      </c>
      <c r="AD42" s="42"/>
      <c r="AE42" s="20">
        <f t="shared" si="117"/>
        <v>31.680351999999999</v>
      </c>
      <c r="AF42" s="20">
        <f t="shared" si="118"/>
        <v>0</v>
      </c>
      <c r="AG42" s="79">
        <v>5.8770170000000004</v>
      </c>
      <c r="AH42" s="42"/>
      <c r="AI42" s="42">
        <v>8.4555860000000003</v>
      </c>
      <c r="AJ42" s="42"/>
      <c r="AK42" s="42">
        <v>6.14</v>
      </c>
      <c r="AL42" s="42"/>
      <c r="AM42" s="42">
        <v>6.7113959999999997</v>
      </c>
      <c r="AN42" s="42"/>
      <c r="AO42" s="42">
        <v>40.903655999999998</v>
      </c>
      <c r="AP42" s="42"/>
      <c r="AQ42" s="42">
        <v>229.789402</v>
      </c>
      <c r="AR42" s="42"/>
      <c r="AS42" s="42">
        <v>107.67021200000001</v>
      </c>
      <c r="AT42" s="42"/>
      <c r="AU42" s="42">
        <v>96.271799999999999</v>
      </c>
      <c r="AV42" s="42"/>
      <c r="AW42" s="42">
        <v>45.954157000000002</v>
      </c>
      <c r="AX42" s="77"/>
      <c r="AY42" s="42">
        <v>31.896484000000001</v>
      </c>
      <c r="AZ42" s="77"/>
      <c r="BA42" s="42">
        <v>26.023213999999999</v>
      </c>
      <c r="BB42" s="77"/>
      <c r="BC42" s="42">
        <v>33.326644000000002</v>
      </c>
      <c r="BD42" s="42"/>
      <c r="BE42" s="23">
        <f t="shared" si="119"/>
        <v>639.01956799999994</v>
      </c>
      <c r="BF42" s="23">
        <f t="shared" si="120"/>
        <v>0</v>
      </c>
      <c r="BG42" s="42">
        <v>16.112704000000001</v>
      </c>
      <c r="BH42" s="42"/>
      <c r="BI42" s="42">
        <v>16.211766999999998</v>
      </c>
      <c r="BJ42" s="42"/>
      <c r="BK42" s="42">
        <v>14.013728</v>
      </c>
      <c r="BL42" s="42"/>
      <c r="BM42" s="42">
        <v>15.705959</v>
      </c>
      <c r="BN42" s="42"/>
      <c r="BO42" s="42">
        <v>15.770035999999999</v>
      </c>
      <c r="BP42" s="42"/>
      <c r="BQ42" s="80">
        <v>14.433192</v>
      </c>
      <c r="BR42" s="42"/>
      <c r="BS42" s="42">
        <v>10.896732</v>
      </c>
      <c r="BT42" s="42"/>
      <c r="BU42" s="42">
        <v>8.8185040000000008</v>
      </c>
      <c r="BV42" s="42"/>
      <c r="BW42" s="42">
        <v>8.554081</v>
      </c>
      <c r="BX42" s="42"/>
      <c r="BY42" s="42">
        <v>5.715884</v>
      </c>
      <c r="BZ42" s="42"/>
      <c r="CA42" s="42">
        <v>5.6500519999999996</v>
      </c>
      <c r="CB42" s="42"/>
      <c r="CC42" s="42">
        <v>4.4480700000000004</v>
      </c>
      <c r="CD42" s="42"/>
      <c r="CE42" s="96">
        <f t="shared" si="121"/>
        <v>136.33070900000001</v>
      </c>
      <c r="CF42" s="96">
        <f t="shared" si="122"/>
        <v>0</v>
      </c>
      <c r="CG42" s="42">
        <v>3.299245</v>
      </c>
      <c r="CH42" s="42"/>
      <c r="CI42" s="42">
        <v>2.3970660000000001</v>
      </c>
      <c r="CJ42" s="42"/>
      <c r="CK42" s="40">
        <v>2.4604849999999998</v>
      </c>
      <c r="CL42" s="42"/>
      <c r="CM42" s="40">
        <v>3.7008899999999998</v>
      </c>
      <c r="CN42" s="42"/>
      <c r="CO42" s="40">
        <v>2.6220919999999999</v>
      </c>
      <c r="CP42" s="42"/>
      <c r="CQ42" s="40">
        <v>2.4159069999999998</v>
      </c>
      <c r="CR42" s="42"/>
      <c r="CS42" s="42">
        <v>3.08541</v>
      </c>
      <c r="CT42" s="42"/>
      <c r="CU42" s="42">
        <v>3.3942420000000002</v>
      </c>
      <c r="CV42" s="42"/>
      <c r="CW42" s="42">
        <v>2.8541669999999999</v>
      </c>
      <c r="CX42" s="42"/>
      <c r="CY42" s="42">
        <v>2.945859</v>
      </c>
      <c r="CZ42" s="42"/>
      <c r="DA42" s="42">
        <v>2.6832889999999998</v>
      </c>
      <c r="DB42" s="42"/>
      <c r="DC42" s="42">
        <v>2.615815</v>
      </c>
      <c r="DD42" s="42"/>
      <c r="DE42" s="96">
        <f t="shared" si="123"/>
        <v>34.474466999999997</v>
      </c>
      <c r="DF42" s="96">
        <f t="shared" si="124"/>
        <v>0</v>
      </c>
      <c r="DG42" s="42">
        <v>2.71502</v>
      </c>
      <c r="DH42" s="42"/>
      <c r="DI42" s="42">
        <v>3.0286840000000002</v>
      </c>
      <c r="DJ42" s="42"/>
      <c r="DK42" s="42">
        <v>2.8397239999999999</v>
      </c>
      <c r="DL42" s="42"/>
      <c r="DM42" s="42">
        <v>3.693333</v>
      </c>
      <c r="DN42" s="42"/>
      <c r="DO42" s="42">
        <v>3.9424359999999998</v>
      </c>
      <c r="DP42" s="42"/>
      <c r="DQ42" s="42">
        <v>3.1709700000000001</v>
      </c>
      <c r="DR42" s="42"/>
      <c r="DS42" s="42">
        <v>4.3090520000000003</v>
      </c>
      <c r="DT42" s="42"/>
      <c r="DU42" s="42">
        <v>2.7114880000000001</v>
      </c>
      <c r="DV42" s="42"/>
      <c r="DW42" s="42">
        <v>3.1343380000000001</v>
      </c>
      <c r="DX42" s="42"/>
      <c r="DY42" s="42">
        <v>2.996442</v>
      </c>
      <c r="DZ42" s="42"/>
      <c r="EA42" s="42">
        <v>3.2076600000000002</v>
      </c>
      <c r="EB42" s="42"/>
      <c r="EC42" s="42">
        <v>3.3208600000000001</v>
      </c>
      <c r="ED42" s="42"/>
      <c r="EE42" s="96">
        <f t="shared" si="113"/>
        <v>39.070007000000004</v>
      </c>
      <c r="EF42" s="96">
        <f t="shared" si="125"/>
        <v>0</v>
      </c>
      <c r="EG42" s="42">
        <v>2.4352510000000001</v>
      </c>
      <c r="EH42" s="42"/>
      <c r="EI42" s="42">
        <v>2.3269310000000001</v>
      </c>
      <c r="EJ42" s="42"/>
      <c r="EK42" s="42">
        <v>3.9782169999999999</v>
      </c>
      <c r="EL42" s="42"/>
      <c r="EM42" s="42">
        <v>17.238150000000001</v>
      </c>
      <c r="EN42" s="42"/>
      <c r="EO42" s="42">
        <v>14.377305</v>
      </c>
      <c r="EP42" s="42"/>
      <c r="EQ42" s="42">
        <v>7.8498190000000001</v>
      </c>
      <c r="ER42" s="42"/>
      <c r="ES42" s="42">
        <v>4.3140289999999997</v>
      </c>
      <c r="ET42" s="42"/>
      <c r="EU42" s="42">
        <v>4.2723800000000001</v>
      </c>
      <c r="EV42" s="42"/>
      <c r="EW42" s="42">
        <v>5.3274670000000004</v>
      </c>
      <c r="EX42" s="42"/>
      <c r="EY42" s="42">
        <v>5.279013</v>
      </c>
      <c r="EZ42" s="42"/>
      <c r="FA42" s="42">
        <v>4.4480599999999999</v>
      </c>
      <c r="FB42" s="42"/>
      <c r="FC42" s="42">
        <v>4.1573029999999997</v>
      </c>
      <c r="FD42" s="42"/>
      <c r="FE42" s="96">
        <f t="shared" si="115"/>
        <v>76.003924999999995</v>
      </c>
      <c r="FF42" s="96">
        <f t="shared" si="126"/>
        <v>0</v>
      </c>
      <c r="FG42" s="42">
        <v>3.9851429999999999</v>
      </c>
      <c r="FH42" s="42"/>
      <c r="FI42" s="42">
        <v>4.4736710000000004</v>
      </c>
      <c r="FJ42" s="42"/>
      <c r="FK42" s="42">
        <v>4.2873910000000004</v>
      </c>
      <c r="FL42" s="42"/>
      <c r="FM42" s="42">
        <v>4.5948890000000002</v>
      </c>
      <c r="FN42" s="42"/>
      <c r="FO42" s="42">
        <v>4.2691359999999996</v>
      </c>
      <c r="FP42" s="42"/>
      <c r="FQ42" s="42">
        <v>5.5619529999999999</v>
      </c>
      <c r="FR42" s="42"/>
      <c r="FS42" s="42">
        <v>4.4236329999999997</v>
      </c>
      <c r="FT42" s="42"/>
      <c r="FU42" s="42">
        <v>4.4645089999999996</v>
      </c>
      <c r="FV42" s="42"/>
      <c r="FW42" s="42">
        <v>5.4109980000000002</v>
      </c>
      <c r="FX42" s="42"/>
      <c r="FY42" s="126">
        <f t="shared" si="116"/>
        <v>41.471322999999991</v>
      </c>
      <c r="FZ42" s="96"/>
    </row>
    <row r="43" spans="1:182" x14ac:dyDescent="0.25">
      <c r="A43" s="14">
        <v>17</v>
      </c>
      <c r="B43" s="75" t="s">
        <v>85</v>
      </c>
      <c r="C43" s="42">
        <v>0</v>
      </c>
      <c r="D43" s="42">
        <v>0</v>
      </c>
      <c r="E43" s="42">
        <v>0</v>
      </c>
      <c r="F43" s="42">
        <v>0</v>
      </c>
      <c r="G43" s="42"/>
      <c r="H43" s="42"/>
      <c r="I43" s="42"/>
      <c r="J43" s="42"/>
      <c r="K43" s="42"/>
      <c r="L43" s="42"/>
      <c r="M43" s="42"/>
      <c r="N43" s="42"/>
      <c r="O43" s="22"/>
      <c r="P43" s="42"/>
      <c r="Q43" s="22"/>
      <c r="R43" s="42"/>
      <c r="S43" s="42"/>
      <c r="T43" s="42"/>
      <c r="U43" s="22"/>
      <c r="V43" s="42"/>
      <c r="W43" s="22"/>
      <c r="X43" s="42"/>
      <c r="Y43" s="22"/>
      <c r="Z43" s="42"/>
      <c r="AA43" s="22"/>
      <c r="AB43" s="42"/>
      <c r="AC43" s="22"/>
      <c r="AD43" s="42"/>
      <c r="AE43" s="20">
        <f t="shared" si="117"/>
        <v>0</v>
      </c>
      <c r="AF43" s="20">
        <f t="shared" si="118"/>
        <v>0</v>
      </c>
      <c r="AG43" s="79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77"/>
      <c r="AY43" s="42"/>
      <c r="AZ43" s="77"/>
      <c r="BA43" s="42"/>
      <c r="BB43" s="77"/>
      <c r="BC43" s="42"/>
      <c r="BD43" s="42"/>
      <c r="BE43" s="23">
        <f t="shared" si="119"/>
        <v>0</v>
      </c>
      <c r="BF43" s="23">
        <f t="shared" si="120"/>
        <v>0</v>
      </c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80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96">
        <f t="shared" si="121"/>
        <v>0</v>
      </c>
      <c r="CF43" s="96">
        <f t="shared" si="122"/>
        <v>0</v>
      </c>
      <c r="CG43" s="42">
        <v>20.875409999999999</v>
      </c>
      <c r="CH43" s="42"/>
      <c r="CI43" s="42">
        <v>191.96952400000001</v>
      </c>
      <c r="CJ43" s="42"/>
      <c r="CK43" s="40">
        <v>247.17379700000001</v>
      </c>
      <c r="CL43" s="42"/>
      <c r="CM43" s="40">
        <v>283.43632600000001</v>
      </c>
      <c r="CN43" s="42"/>
      <c r="CO43" s="40">
        <v>126.679254</v>
      </c>
      <c r="CP43" s="42"/>
      <c r="CQ43" s="40">
        <v>189.64069799999999</v>
      </c>
      <c r="CR43" s="42"/>
      <c r="CS43" s="42">
        <v>51.125369999999997</v>
      </c>
      <c r="CT43" s="42"/>
      <c r="CU43" s="42">
        <v>38.54372</v>
      </c>
      <c r="CV43" s="42"/>
      <c r="CW43" s="42">
        <v>49.583506999999997</v>
      </c>
      <c r="CX43" s="42"/>
      <c r="CY43" s="42">
        <v>34.085259999999998</v>
      </c>
      <c r="CZ43" s="42"/>
      <c r="DA43" s="42">
        <v>10.344675000000001</v>
      </c>
      <c r="DB43" s="42"/>
      <c r="DC43" s="42">
        <v>9.6877899999999997</v>
      </c>
      <c r="DD43" s="42"/>
      <c r="DE43" s="96">
        <f t="shared" si="123"/>
        <v>1253.1453309999999</v>
      </c>
      <c r="DF43" s="96">
        <f t="shared" si="124"/>
        <v>0</v>
      </c>
      <c r="DG43" s="42">
        <v>8.742305</v>
      </c>
      <c r="DH43" s="42"/>
      <c r="DI43" s="42">
        <v>14.961309999999999</v>
      </c>
      <c r="DJ43" s="42"/>
      <c r="DK43" s="42">
        <v>15.461255</v>
      </c>
      <c r="DL43" s="42"/>
      <c r="DM43" s="42">
        <v>14.056715000000001</v>
      </c>
      <c r="DN43" s="42"/>
      <c r="DO43" s="42">
        <v>11.446906999999999</v>
      </c>
      <c r="DP43" s="42"/>
      <c r="DQ43" s="42">
        <v>45.759659999999997</v>
      </c>
      <c r="DR43" s="42"/>
      <c r="DS43" s="42">
        <v>13.820238</v>
      </c>
      <c r="DT43" s="42"/>
      <c r="DU43" s="42">
        <v>28.607071999999999</v>
      </c>
      <c r="DV43" s="42"/>
      <c r="DW43" s="42">
        <v>15.734442</v>
      </c>
      <c r="DX43" s="42"/>
      <c r="DY43" s="42">
        <v>54.414082999999998</v>
      </c>
      <c r="DZ43" s="42"/>
      <c r="EA43" s="42">
        <v>15.159784</v>
      </c>
      <c r="EB43" s="42"/>
      <c r="EC43" s="42">
        <v>7.9259130000000004</v>
      </c>
      <c r="ED43" s="42"/>
      <c r="EE43" s="96">
        <f t="shared" si="113"/>
        <v>246.08968400000001</v>
      </c>
      <c r="EF43" s="96">
        <f t="shared" si="125"/>
        <v>0</v>
      </c>
      <c r="EG43" s="42">
        <v>4.0606289999999996</v>
      </c>
      <c r="EH43" s="42"/>
      <c r="EI43" s="42">
        <v>6.1268390000000004</v>
      </c>
      <c r="EJ43" s="42"/>
      <c r="EK43" s="42">
        <v>4.0773900000000003</v>
      </c>
      <c r="EL43" s="42"/>
      <c r="EM43" s="42">
        <v>7.5987020000000003</v>
      </c>
      <c r="EN43" s="42"/>
      <c r="EO43" s="42">
        <v>6.1662800000000004</v>
      </c>
      <c r="EP43" s="42"/>
      <c r="EQ43" s="42">
        <v>9.1996570000000002</v>
      </c>
      <c r="ER43" s="42"/>
      <c r="ES43" s="42">
        <v>6.2869849999999996</v>
      </c>
      <c r="ET43" s="42"/>
      <c r="EU43" s="42">
        <v>4.0604009999999997</v>
      </c>
      <c r="EV43" s="42"/>
      <c r="EW43" s="42">
        <v>5.5751860000000004</v>
      </c>
      <c r="EX43" s="42"/>
      <c r="EY43" s="42">
        <v>7.4040280000000003</v>
      </c>
      <c r="EZ43" s="42"/>
      <c r="FA43" s="42">
        <v>4.6600239999999999</v>
      </c>
      <c r="FB43" s="42"/>
      <c r="FC43" s="42">
        <v>8.0052369999999993</v>
      </c>
      <c r="FD43" s="42"/>
      <c r="FE43" s="96">
        <f t="shared" si="115"/>
        <v>73.221358000000009</v>
      </c>
      <c r="FF43" s="96">
        <f t="shared" si="126"/>
        <v>0</v>
      </c>
      <c r="FG43" s="42">
        <v>10.558332999999999</v>
      </c>
      <c r="FH43" s="42"/>
      <c r="FI43" s="42">
        <v>14.94379</v>
      </c>
      <c r="FJ43" s="42"/>
      <c r="FK43" s="42">
        <v>5.7120680000000004</v>
      </c>
      <c r="FL43" s="42"/>
      <c r="FM43" s="42">
        <v>5.1616309999999999</v>
      </c>
      <c r="FN43" s="42"/>
      <c r="FO43" s="42">
        <v>4.167205</v>
      </c>
      <c r="FP43" s="42"/>
      <c r="FQ43" s="42">
        <v>4.4360439999999999</v>
      </c>
      <c r="FR43" s="42"/>
      <c r="FS43" s="42">
        <v>6.4981660000000003</v>
      </c>
      <c r="FT43" s="42"/>
      <c r="FU43" s="42">
        <v>4.922847</v>
      </c>
      <c r="FV43" s="42"/>
      <c r="FW43" s="42">
        <v>7.0986890000000002</v>
      </c>
      <c r="FX43" s="42"/>
      <c r="FY43" s="126">
        <f t="shared" si="116"/>
        <v>63.498773</v>
      </c>
      <c r="FZ43" s="96"/>
    </row>
    <row r="44" spans="1:182" s="83" customFormat="1" x14ac:dyDescent="0.25">
      <c r="A44" s="14">
        <v>18</v>
      </c>
      <c r="B44" s="75" t="s">
        <v>74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42"/>
      <c r="N44" s="81"/>
      <c r="O44" s="82"/>
      <c r="P44" s="81"/>
      <c r="Q44" s="82"/>
      <c r="R44" s="81"/>
      <c r="S44" s="81"/>
      <c r="T44" s="81"/>
      <c r="U44" s="82"/>
      <c r="V44" s="81"/>
      <c r="W44" s="82"/>
      <c r="X44" s="81"/>
      <c r="Y44" s="82"/>
      <c r="Z44" s="81"/>
      <c r="AA44" s="82"/>
      <c r="AB44" s="81"/>
      <c r="AC44" s="82"/>
      <c r="AD44" s="81"/>
      <c r="AE44" s="20">
        <v>0.03</v>
      </c>
      <c r="AF44" s="20"/>
      <c r="AG44" s="79"/>
      <c r="AH44" s="81"/>
      <c r="AI44" s="81"/>
      <c r="AJ44" s="81"/>
      <c r="AK44" s="81"/>
      <c r="AL44" s="81"/>
      <c r="AM44" s="81"/>
      <c r="AN44" s="81"/>
      <c r="AO44" s="42"/>
      <c r="AP44" s="81"/>
      <c r="AQ44" s="81"/>
      <c r="AR44" s="81"/>
      <c r="AS44" s="81"/>
      <c r="AT44" s="42"/>
      <c r="AU44" s="81"/>
      <c r="AV44" s="42"/>
      <c r="AW44" s="81"/>
      <c r="AX44" s="77"/>
      <c r="AY44" s="81"/>
      <c r="AZ44" s="77"/>
      <c r="BA44" s="81"/>
      <c r="BB44" s="77"/>
      <c r="BC44" s="81"/>
      <c r="BD44" s="42"/>
      <c r="BE44" s="23">
        <v>15</v>
      </c>
      <c r="BF44" s="23"/>
      <c r="BG44" s="81"/>
      <c r="BH44" s="42"/>
      <c r="BI44" s="81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96">
        <v>264</v>
      </c>
      <c r="CF44" s="96">
        <f t="shared" si="122"/>
        <v>0</v>
      </c>
      <c r="CG44" s="42">
        <v>38.54</v>
      </c>
      <c r="CH44" s="42"/>
      <c r="CI44" s="42">
        <v>44.96</v>
      </c>
      <c r="CJ44" s="42"/>
      <c r="CK44" s="40">
        <v>55.23</v>
      </c>
      <c r="CL44" s="42"/>
      <c r="CM44" s="40">
        <v>67.84</v>
      </c>
      <c r="CN44" s="42"/>
      <c r="CO44" s="40">
        <v>53.964312</v>
      </c>
      <c r="CP44" s="42"/>
      <c r="CQ44" s="40">
        <v>54.624757000000002</v>
      </c>
      <c r="CR44" s="42"/>
      <c r="CS44" s="42">
        <v>69.429067000000003</v>
      </c>
      <c r="CT44" s="42"/>
      <c r="CU44" s="42">
        <v>66.870045000000005</v>
      </c>
      <c r="CV44" s="42"/>
      <c r="CW44" s="42">
        <v>74.922439999999995</v>
      </c>
      <c r="CX44" s="42"/>
      <c r="CY44" s="42">
        <v>82.268901</v>
      </c>
      <c r="CZ44" s="42"/>
      <c r="DA44" s="42">
        <v>82.324213999999998</v>
      </c>
      <c r="DB44" s="42"/>
      <c r="DC44" s="42">
        <v>87.113534999999999</v>
      </c>
      <c r="DD44" s="42"/>
      <c r="DE44" s="96">
        <f t="shared" si="123"/>
        <v>778.08727099999999</v>
      </c>
      <c r="DF44" s="96">
        <f t="shared" si="124"/>
        <v>0</v>
      </c>
      <c r="DG44" s="42">
        <v>109.675529</v>
      </c>
      <c r="DH44" s="42"/>
      <c r="DI44" s="42">
        <v>116.48505900000001</v>
      </c>
      <c r="DJ44" s="42"/>
      <c r="DK44" s="42">
        <v>119.984931</v>
      </c>
      <c r="DL44" s="42"/>
      <c r="DM44" s="42">
        <v>124.35180699999999</v>
      </c>
      <c r="DN44" s="42"/>
      <c r="DO44" s="42">
        <v>118.93174399999999</v>
      </c>
      <c r="DP44" s="42"/>
      <c r="DQ44" s="42">
        <v>116.419175</v>
      </c>
      <c r="DR44" s="42"/>
      <c r="DS44" s="42">
        <v>118.597796</v>
      </c>
      <c r="DT44" s="42"/>
      <c r="DU44" s="42">
        <v>121.592855</v>
      </c>
      <c r="DV44" s="42"/>
      <c r="DW44" s="42">
        <v>132.730558</v>
      </c>
      <c r="DX44" s="42"/>
      <c r="DY44" s="42">
        <v>150.251712</v>
      </c>
      <c r="DZ44" s="42"/>
      <c r="EA44" s="42">
        <v>150.41033100000001</v>
      </c>
      <c r="EB44" s="42"/>
      <c r="EC44" s="42">
        <v>165.38636399999999</v>
      </c>
      <c r="ED44" s="42"/>
      <c r="EE44" s="96">
        <f t="shared" si="113"/>
        <v>1544.817861</v>
      </c>
      <c r="EF44" s="96">
        <f t="shared" si="125"/>
        <v>0</v>
      </c>
      <c r="EG44" s="42">
        <v>194.916449</v>
      </c>
      <c r="EH44" s="42"/>
      <c r="EI44" s="42">
        <v>213.59225699999999</v>
      </c>
      <c r="EJ44" s="42"/>
      <c r="EK44" s="42">
        <v>235.72819699999999</v>
      </c>
      <c r="EL44" s="42"/>
      <c r="EM44" s="42">
        <v>242.90914900000001</v>
      </c>
      <c r="EN44" s="42"/>
      <c r="EO44" s="42">
        <v>247.91223299999999</v>
      </c>
      <c r="EP44" s="42"/>
      <c r="EQ44" s="42">
        <v>274.198419</v>
      </c>
      <c r="ER44" s="42"/>
      <c r="ES44" s="42">
        <v>285.33378099999999</v>
      </c>
      <c r="ET44" s="42"/>
      <c r="EU44" s="42">
        <v>272.791065</v>
      </c>
      <c r="EV44" s="42"/>
      <c r="EW44" s="42">
        <v>289.305454</v>
      </c>
      <c r="EX44" s="42"/>
      <c r="EY44" s="42">
        <v>313.24144200000001</v>
      </c>
      <c r="EZ44" s="42"/>
      <c r="FA44" s="42">
        <v>301.33287200000001</v>
      </c>
      <c r="FB44" s="42"/>
      <c r="FC44" s="42">
        <v>335.27906300000001</v>
      </c>
      <c r="FD44" s="42"/>
      <c r="FE44" s="96">
        <f t="shared" si="115"/>
        <v>3206.5403809999998</v>
      </c>
      <c r="FF44" s="96">
        <f t="shared" si="126"/>
        <v>0</v>
      </c>
      <c r="FG44" s="42">
        <v>438.67693300000002</v>
      </c>
      <c r="FH44" s="42"/>
      <c r="FI44" s="42">
        <v>458.53780599999999</v>
      </c>
      <c r="FJ44" s="42"/>
      <c r="FK44" s="42">
        <v>470.17582099999998</v>
      </c>
      <c r="FL44" s="42"/>
      <c r="FM44" s="1">
        <v>510.94580000000002</v>
      </c>
      <c r="FN44" s="42"/>
      <c r="FO44" s="1">
        <v>531.73144300000001</v>
      </c>
      <c r="FP44" s="42"/>
      <c r="FQ44" s="1">
        <v>513.09799099999998</v>
      </c>
      <c r="FR44" s="42"/>
      <c r="FS44" s="1">
        <v>558.93105200000002</v>
      </c>
      <c r="FT44" s="42"/>
      <c r="FU44" s="1">
        <v>526.46394599999996</v>
      </c>
      <c r="FV44" s="42"/>
      <c r="FW44" s="1">
        <v>545.51038800000003</v>
      </c>
      <c r="FX44" s="42"/>
      <c r="FY44" s="126">
        <f t="shared" si="116"/>
        <v>4554.0711799999999</v>
      </c>
      <c r="FZ44" s="96"/>
    </row>
    <row r="45" spans="1:182" s="83" customFormat="1" hidden="1" x14ac:dyDescent="0.25">
      <c r="A45" s="14">
        <v>26</v>
      </c>
      <c r="B45" s="75" t="s">
        <v>69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2"/>
      <c r="P45" s="81"/>
      <c r="Q45" s="82"/>
      <c r="R45" s="81"/>
      <c r="S45" s="81"/>
      <c r="T45" s="81"/>
      <c r="U45" s="82"/>
      <c r="V45" s="81"/>
      <c r="W45" s="82"/>
      <c r="X45" s="81"/>
      <c r="Y45" s="82"/>
      <c r="Z45" s="81"/>
      <c r="AA45" s="82"/>
      <c r="AB45" s="81"/>
      <c r="AC45" s="82"/>
      <c r="AD45" s="81"/>
      <c r="AE45" s="20"/>
      <c r="AF45" s="20"/>
      <c r="AG45" s="79"/>
      <c r="AH45" s="81"/>
      <c r="AI45" s="81"/>
      <c r="AJ45" s="81"/>
      <c r="AK45" s="81"/>
      <c r="AL45" s="81"/>
      <c r="AM45" s="81"/>
      <c r="AN45" s="81"/>
      <c r="AO45" s="42">
        <v>0.95009100000000002</v>
      </c>
      <c r="AP45" s="81"/>
      <c r="AQ45" s="81">
        <v>1.077391</v>
      </c>
      <c r="AR45" s="81"/>
      <c r="AS45" s="81">
        <v>0.80928900000000004</v>
      </c>
      <c r="AT45" s="81"/>
      <c r="AU45" s="81">
        <v>1.385629</v>
      </c>
      <c r="AV45" s="81"/>
      <c r="AW45" s="81">
        <v>1.716261</v>
      </c>
      <c r="AX45" s="81"/>
      <c r="AY45" s="81">
        <v>1.6154930000000001</v>
      </c>
      <c r="AZ45" s="81"/>
      <c r="BA45" s="81">
        <v>9.4825999999999994E-2</v>
      </c>
      <c r="BB45" s="81"/>
      <c r="BC45" s="81">
        <v>0</v>
      </c>
      <c r="BD45" s="81"/>
      <c r="BE45" s="23">
        <f>AG45+AI45+AK45+AM45+AO45+AQ45+AS45+AU45+AW45+AY45+BA45+BC45</f>
        <v>7.6489800000000008</v>
      </c>
      <c r="BF45" s="23">
        <f t="shared" ref="BF45" si="127">AH45+AJ45+AL45+AN45+AP45+AR45+AT45+AV45+AX45+AZ45+BB45+BD45</f>
        <v>0</v>
      </c>
      <c r="BG45" s="81">
        <v>0</v>
      </c>
      <c r="BH45" s="42"/>
      <c r="BI45" s="81">
        <v>0</v>
      </c>
      <c r="BJ45" s="42"/>
      <c r="BK45" s="81">
        <v>0</v>
      </c>
      <c r="BL45" s="42"/>
      <c r="BM45" s="81">
        <v>0</v>
      </c>
      <c r="BN45" s="42"/>
      <c r="BO45" s="81">
        <v>0</v>
      </c>
      <c r="BP45" s="42"/>
      <c r="BQ45" s="42">
        <v>0</v>
      </c>
      <c r="BR45" s="42"/>
      <c r="BS45" s="42">
        <v>0</v>
      </c>
      <c r="BT45" s="42"/>
      <c r="BU45" s="42">
        <v>0</v>
      </c>
      <c r="BV45" s="42"/>
      <c r="BW45" s="42">
        <v>0</v>
      </c>
      <c r="BX45" s="42"/>
      <c r="BY45" s="42">
        <v>0</v>
      </c>
      <c r="BZ45" s="42"/>
      <c r="CA45" s="42"/>
      <c r="CB45" s="42"/>
      <c r="CC45" s="42"/>
      <c r="CD45" s="42"/>
      <c r="CE45" s="24">
        <f t="shared" ref="CE45" si="128">BG45+BI45+BK45+BM45+BO45+BQ45+BS45+BU45+BW45+BY45+CA45</f>
        <v>0</v>
      </c>
      <c r="CF45" s="24">
        <f t="shared" ref="CF45" si="129">BH45+BJ45+BL45+BN45+BP45+BR45+BT45+BV45+BX45+BZ45</f>
        <v>0</v>
      </c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96">
        <f t="shared" ref="DE45" si="130">CG45+CI45+CK45+CM45+CO45+CQ45+CS45+CU45+CW45+CY45</f>
        <v>0</v>
      </c>
      <c r="DF45" s="96">
        <f t="shared" ref="DF45" si="131">CH45+CJ45+CL45+CN45+CP45+CR45+CT45+CV45+CX45+CZ45</f>
        <v>0</v>
      </c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96">
        <f t="shared" ref="EE45" si="132">DG45</f>
        <v>0</v>
      </c>
      <c r="EF45" s="96">
        <f t="shared" ref="EF45" si="133">DH45</f>
        <v>0</v>
      </c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  <c r="EY45" s="42"/>
      <c r="EZ45" s="42"/>
      <c r="FA45" s="42"/>
      <c r="FB45" s="42"/>
      <c r="FC45" s="42"/>
      <c r="FD45" s="42"/>
      <c r="FE45" s="96">
        <f t="shared" ref="FE45" si="134">DM45</f>
        <v>0</v>
      </c>
      <c r="FF45" s="96">
        <f t="shared" ref="FF45" si="135">DN45</f>
        <v>0</v>
      </c>
      <c r="FG45" s="42"/>
      <c r="FH45" s="42"/>
      <c r="FI45" s="42"/>
      <c r="FJ45" s="42"/>
      <c r="FK45" s="42"/>
      <c r="FL45" s="42"/>
      <c r="FM45" s="42"/>
      <c r="FN45" s="42"/>
      <c r="FO45" s="42"/>
      <c r="FP45" s="42"/>
      <c r="FQ45" s="42"/>
      <c r="FR45" s="42"/>
      <c r="FS45" s="42"/>
      <c r="FT45" s="42"/>
      <c r="FU45" s="42"/>
      <c r="FV45" s="42"/>
      <c r="FW45" s="42"/>
      <c r="FX45" s="42"/>
      <c r="FY45" s="96"/>
      <c r="FZ45" s="96"/>
    </row>
    <row r="46" spans="1:182" s="83" customFormat="1" x14ac:dyDescent="0.25">
      <c r="A46" s="84"/>
      <c r="B46" s="85" t="s">
        <v>70</v>
      </c>
      <c r="C46" s="86">
        <f t="shared" ref="C46:AH46" si="136">SUM(C38:C44)</f>
        <v>693.97481900000002</v>
      </c>
      <c r="D46" s="86">
        <f t="shared" si="136"/>
        <v>0</v>
      </c>
      <c r="E46" s="86">
        <f t="shared" si="136"/>
        <v>983.24858299999994</v>
      </c>
      <c r="F46" s="86">
        <f t="shared" si="136"/>
        <v>0</v>
      </c>
      <c r="G46" s="86">
        <f t="shared" si="136"/>
        <v>96.533162000000004</v>
      </c>
      <c r="H46" s="86">
        <f t="shared" si="136"/>
        <v>0</v>
      </c>
      <c r="I46" s="86">
        <f t="shared" si="136"/>
        <v>98.110489000000001</v>
      </c>
      <c r="J46" s="86">
        <f t="shared" si="136"/>
        <v>0</v>
      </c>
      <c r="K46" s="86">
        <f t="shared" si="136"/>
        <v>100.186549</v>
      </c>
      <c r="L46" s="86">
        <f t="shared" si="136"/>
        <v>0</v>
      </c>
      <c r="M46" s="86">
        <f t="shared" si="136"/>
        <v>108.322352</v>
      </c>
      <c r="N46" s="86">
        <f t="shared" si="136"/>
        <v>0</v>
      </c>
      <c r="O46" s="86">
        <f t="shared" si="136"/>
        <v>110.09556899999998</v>
      </c>
      <c r="P46" s="86">
        <f t="shared" si="136"/>
        <v>0</v>
      </c>
      <c r="Q46" s="86">
        <f t="shared" si="136"/>
        <v>111.144791</v>
      </c>
      <c r="R46" s="86">
        <f t="shared" si="136"/>
        <v>0</v>
      </c>
      <c r="S46" s="86">
        <f t="shared" si="136"/>
        <v>122.50525399999999</v>
      </c>
      <c r="T46" s="86">
        <f t="shared" si="136"/>
        <v>0</v>
      </c>
      <c r="U46" s="86">
        <f t="shared" si="136"/>
        <v>99.295372</v>
      </c>
      <c r="V46" s="86">
        <f t="shared" si="136"/>
        <v>0</v>
      </c>
      <c r="W46" s="86">
        <f t="shared" si="136"/>
        <v>142.89023400000002</v>
      </c>
      <c r="X46" s="86">
        <f t="shared" si="136"/>
        <v>0</v>
      </c>
      <c r="Y46" s="86">
        <f t="shared" si="136"/>
        <v>176.937828</v>
      </c>
      <c r="Z46" s="86">
        <f t="shared" si="136"/>
        <v>0</v>
      </c>
      <c r="AA46" s="86">
        <f t="shared" si="136"/>
        <v>164.56784300000001</v>
      </c>
      <c r="AB46" s="86">
        <f t="shared" si="136"/>
        <v>0</v>
      </c>
      <c r="AC46" s="86">
        <f t="shared" si="136"/>
        <v>179.08605399999999</v>
      </c>
      <c r="AD46" s="86">
        <f t="shared" si="136"/>
        <v>0</v>
      </c>
      <c r="AE46" s="86">
        <f t="shared" si="136"/>
        <v>1509.7054969999999</v>
      </c>
      <c r="AF46" s="86">
        <f t="shared" si="136"/>
        <v>0</v>
      </c>
      <c r="AG46" s="86">
        <f t="shared" si="136"/>
        <v>173.62762599999999</v>
      </c>
      <c r="AH46" s="86">
        <f t="shared" si="136"/>
        <v>0</v>
      </c>
      <c r="AI46" s="86">
        <f t="shared" ref="AI46:BN46" si="137">SUM(AI38:AI44)</f>
        <v>185.044858</v>
      </c>
      <c r="AJ46" s="86">
        <f t="shared" si="137"/>
        <v>0</v>
      </c>
      <c r="AK46" s="86">
        <f t="shared" si="137"/>
        <v>189.372412</v>
      </c>
      <c r="AL46" s="86">
        <f t="shared" si="137"/>
        <v>0</v>
      </c>
      <c r="AM46" s="86">
        <f t="shared" si="137"/>
        <v>199.97806500000002</v>
      </c>
      <c r="AN46" s="86">
        <f t="shared" si="137"/>
        <v>0</v>
      </c>
      <c r="AO46" s="86">
        <f t="shared" si="137"/>
        <v>233.29252100000002</v>
      </c>
      <c r="AP46" s="86">
        <f t="shared" si="137"/>
        <v>0</v>
      </c>
      <c r="AQ46" s="86">
        <f t="shared" si="137"/>
        <v>423.60416499999997</v>
      </c>
      <c r="AR46" s="86">
        <f t="shared" si="137"/>
        <v>0</v>
      </c>
      <c r="AS46" s="86">
        <f t="shared" si="137"/>
        <v>299.57590699999997</v>
      </c>
      <c r="AT46" s="86">
        <f t="shared" si="137"/>
        <v>0</v>
      </c>
      <c r="AU46" s="86">
        <f t="shared" si="137"/>
        <v>285.44243700000004</v>
      </c>
      <c r="AV46" s="86">
        <f t="shared" si="137"/>
        <v>0</v>
      </c>
      <c r="AW46" s="86">
        <f t="shared" si="137"/>
        <v>245.10223800000003</v>
      </c>
      <c r="AX46" s="86">
        <f t="shared" si="137"/>
        <v>0</v>
      </c>
      <c r="AY46" s="86">
        <f t="shared" si="137"/>
        <v>232.90897100000001</v>
      </c>
      <c r="AZ46" s="86">
        <f t="shared" si="137"/>
        <v>0</v>
      </c>
      <c r="BA46" s="86">
        <f t="shared" si="137"/>
        <v>229.34049499999998</v>
      </c>
      <c r="BB46" s="86">
        <f t="shared" si="137"/>
        <v>0</v>
      </c>
      <c r="BC46" s="86">
        <f t="shared" si="137"/>
        <v>247.29911199999998</v>
      </c>
      <c r="BD46" s="86">
        <f t="shared" si="137"/>
        <v>0</v>
      </c>
      <c r="BE46" s="86">
        <f t="shared" si="137"/>
        <v>2959.5888069999992</v>
      </c>
      <c r="BF46" s="86">
        <f t="shared" si="137"/>
        <v>0</v>
      </c>
      <c r="BG46" s="86">
        <f t="shared" si="137"/>
        <v>238.52946300000002</v>
      </c>
      <c r="BH46" s="86">
        <f t="shared" si="137"/>
        <v>0</v>
      </c>
      <c r="BI46" s="86">
        <f t="shared" si="137"/>
        <v>234.37697199999999</v>
      </c>
      <c r="BJ46" s="86">
        <f t="shared" si="137"/>
        <v>0</v>
      </c>
      <c r="BK46" s="86">
        <f t="shared" si="137"/>
        <v>238.957605</v>
      </c>
      <c r="BL46" s="86">
        <f t="shared" si="137"/>
        <v>0</v>
      </c>
      <c r="BM46" s="86">
        <f t="shared" si="137"/>
        <v>253.43634499999999</v>
      </c>
      <c r="BN46" s="86">
        <f t="shared" si="137"/>
        <v>0</v>
      </c>
      <c r="BO46" s="86">
        <f t="shared" ref="BO46:CT46" si="138">SUM(BO38:BO44)</f>
        <v>262.89171599999997</v>
      </c>
      <c r="BP46" s="86">
        <f t="shared" si="138"/>
        <v>0</v>
      </c>
      <c r="BQ46" s="86">
        <f t="shared" si="138"/>
        <v>256.51211699999999</v>
      </c>
      <c r="BR46" s="86">
        <f t="shared" si="138"/>
        <v>0</v>
      </c>
      <c r="BS46" s="86">
        <f t="shared" si="138"/>
        <v>262.81199500000002</v>
      </c>
      <c r="BT46" s="86">
        <f t="shared" si="138"/>
        <v>0</v>
      </c>
      <c r="BU46" s="86">
        <f t="shared" si="138"/>
        <v>234.18541299999998</v>
      </c>
      <c r="BV46" s="86">
        <f t="shared" si="138"/>
        <v>0</v>
      </c>
      <c r="BW46" s="86">
        <f t="shared" si="138"/>
        <v>240.69663</v>
      </c>
      <c r="BX46" s="86">
        <f t="shared" si="138"/>
        <v>0</v>
      </c>
      <c r="BY46" s="86">
        <f t="shared" si="138"/>
        <v>242.45632999999998</v>
      </c>
      <c r="BZ46" s="86">
        <f t="shared" si="138"/>
        <v>0</v>
      </c>
      <c r="CA46" s="86">
        <f t="shared" si="138"/>
        <v>240.58839600000002</v>
      </c>
      <c r="CB46" s="86">
        <f t="shared" si="138"/>
        <v>0</v>
      </c>
      <c r="CC46" s="86">
        <f t="shared" si="138"/>
        <v>269.86768199999995</v>
      </c>
      <c r="CD46" s="86">
        <f t="shared" si="138"/>
        <v>0</v>
      </c>
      <c r="CE46" s="86">
        <f t="shared" si="138"/>
        <v>3239.3106639999996</v>
      </c>
      <c r="CF46" s="86">
        <f t="shared" si="138"/>
        <v>0</v>
      </c>
      <c r="CG46" s="86">
        <f t="shared" si="138"/>
        <v>319.98964699999999</v>
      </c>
      <c r="CH46" s="86">
        <f t="shared" si="138"/>
        <v>0</v>
      </c>
      <c r="CI46" s="86">
        <f t="shared" si="138"/>
        <v>488.61196899999999</v>
      </c>
      <c r="CJ46" s="86">
        <f t="shared" si="138"/>
        <v>0</v>
      </c>
      <c r="CK46" s="86">
        <f t="shared" si="138"/>
        <v>556.25729699999999</v>
      </c>
      <c r="CL46" s="86">
        <f t="shared" si="138"/>
        <v>0</v>
      </c>
      <c r="CM46" s="86">
        <f t="shared" si="138"/>
        <v>629.85056600000007</v>
      </c>
      <c r="CN46" s="86">
        <f t="shared" si="138"/>
        <v>0</v>
      </c>
      <c r="CO46" s="86">
        <f t="shared" si="138"/>
        <v>457.73853700000001</v>
      </c>
      <c r="CP46" s="86">
        <f t="shared" si="138"/>
        <v>0</v>
      </c>
      <c r="CQ46" s="86">
        <f t="shared" si="138"/>
        <v>503.95495199999999</v>
      </c>
      <c r="CR46" s="86">
        <f t="shared" si="138"/>
        <v>0</v>
      </c>
      <c r="CS46" s="86">
        <f t="shared" si="138"/>
        <v>401.46029499999997</v>
      </c>
      <c r="CT46" s="86">
        <f t="shared" si="138"/>
        <v>0</v>
      </c>
      <c r="CU46" s="86">
        <f t="shared" ref="CU46:DD46" si="139">SUM(CU38:CU44)</f>
        <v>356.750091</v>
      </c>
      <c r="CV46" s="86">
        <f t="shared" si="139"/>
        <v>0</v>
      </c>
      <c r="CW46" s="86">
        <f t="shared" si="139"/>
        <v>371.98919000000001</v>
      </c>
      <c r="CX46" s="86">
        <f t="shared" si="139"/>
        <v>0</v>
      </c>
      <c r="CY46" s="86">
        <f t="shared" si="139"/>
        <v>395.60148200000003</v>
      </c>
      <c r="CZ46" s="86">
        <f t="shared" si="139"/>
        <v>0</v>
      </c>
      <c r="DA46" s="86">
        <f t="shared" si="139"/>
        <v>359.26918099999995</v>
      </c>
      <c r="DB46" s="86">
        <f t="shared" si="139"/>
        <v>0</v>
      </c>
      <c r="DC46" s="86">
        <f t="shared" si="139"/>
        <v>323.69335799999999</v>
      </c>
      <c r="DD46" s="86">
        <f t="shared" si="139"/>
        <v>0</v>
      </c>
      <c r="DE46" s="86">
        <f>SUM(DE38:DE45)</f>
        <v>5165.1665650000004</v>
      </c>
      <c r="DF46" s="86">
        <f>SUM(DF38:DF45)</f>
        <v>0</v>
      </c>
      <c r="DG46" s="86">
        <f t="shared" ref="DG46:DT46" si="140">SUM(DG38:DG44)</f>
        <v>517.03774599999997</v>
      </c>
      <c r="DH46" s="86">
        <f t="shared" si="140"/>
        <v>0</v>
      </c>
      <c r="DI46" s="86">
        <f t="shared" si="140"/>
        <v>529.89837399999999</v>
      </c>
      <c r="DJ46" s="86">
        <f t="shared" si="140"/>
        <v>0</v>
      </c>
      <c r="DK46" s="86">
        <f t="shared" si="140"/>
        <v>526.08762299999989</v>
      </c>
      <c r="DL46" s="86">
        <f t="shared" si="140"/>
        <v>0</v>
      </c>
      <c r="DM46" s="86">
        <f t="shared" si="140"/>
        <v>479.95248700000002</v>
      </c>
      <c r="DN46" s="86">
        <f t="shared" si="140"/>
        <v>0</v>
      </c>
      <c r="DO46" s="86">
        <f t="shared" si="140"/>
        <v>471.02989199999996</v>
      </c>
      <c r="DP46" s="86">
        <f t="shared" si="140"/>
        <v>0</v>
      </c>
      <c r="DQ46" s="86">
        <f t="shared" si="140"/>
        <v>478.94764500000002</v>
      </c>
      <c r="DR46" s="86">
        <f t="shared" si="140"/>
        <v>0</v>
      </c>
      <c r="DS46" s="86">
        <f t="shared" si="140"/>
        <v>445.87483500000002</v>
      </c>
      <c r="DT46" s="86">
        <f t="shared" si="140"/>
        <v>0</v>
      </c>
      <c r="DU46" s="86">
        <f t="shared" ref="DU46:DV46" si="141">SUM(DU38:DU44)</f>
        <v>438.37823599999996</v>
      </c>
      <c r="DV46" s="86">
        <f t="shared" si="141"/>
        <v>0</v>
      </c>
      <c r="DW46" s="86">
        <f t="shared" ref="DW46:DX46" si="142">SUM(DW38:DW44)</f>
        <v>469.09188300000005</v>
      </c>
      <c r="DX46" s="86">
        <f t="shared" si="142"/>
        <v>0</v>
      </c>
      <c r="DY46" s="86">
        <f t="shared" ref="DY46:DZ46" si="143">SUM(DY38:DY44)</f>
        <v>540.52428099999997</v>
      </c>
      <c r="DZ46" s="86">
        <f t="shared" si="143"/>
        <v>0</v>
      </c>
      <c r="EA46" s="86">
        <f t="shared" ref="EA46:EB46" si="144">SUM(EA38:EA44)</f>
        <v>468.69562800000006</v>
      </c>
      <c r="EB46" s="86">
        <f t="shared" si="144"/>
        <v>0</v>
      </c>
      <c r="EC46" s="86">
        <f t="shared" ref="EC46:ED46" si="145">SUM(EC38:EC44)</f>
        <v>505.02765099999999</v>
      </c>
      <c r="ED46" s="86">
        <f t="shared" si="145"/>
        <v>0</v>
      </c>
      <c r="EE46" s="86">
        <f>SUM(EE38:EE45)</f>
        <v>5870.5462810000008</v>
      </c>
      <c r="EF46" s="86">
        <f>SUM(EF38:EF45)</f>
        <v>0</v>
      </c>
      <c r="EG46" s="86">
        <f t="shared" ref="EG46:EH46" si="146">SUM(EG38:EG44)</f>
        <v>484.16380900000001</v>
      </c>
      <c r="EH46" s="86">
        <f t="shared" si="146"/>
        <v>0</v>
      </c>
      <c r="EI46" s="86">
        <f t="shared" ref="EI46:EJ46" si="147">SUM(EI38:EI44)</f>
        <v>496.45723199999998</v>
      </c>
      <c r="EJ46" s="86">
        <f t="shared" si="147"/>
        <v>0</v>
      </c>
      <c r="EK46" s="86">
        <f t="shared" ref="EK46:EL46" si="148">SUM(EK38:EK44)</f>
        <v>566.07631300000003</v>
      </c>
      <c r="EL46" s="86">
        <f t="shared" si="148"/>
        <v>0</v>
      </c>
      <c r="EM46" s="86">
        <f t="shared" ref="EM46:EN46" si="149">SUM(EM38:EM44)</f>
        <v>609.229963</v>
      </c>
      <c r="EN46" s="86">
        <f t="shared" si="149"/>
        <v>0</v>
      </c>
      <c r="EO46" s="86">
        <f t="shared" ref="EO46:EP46" si="150">SUM(EO38:EO44)</f>
        <v>653.48642300000006</v>
      </c>
      <c r="EP46" s="86">
        <f t="shared" si="150"/>
        <v>0</v>
      </c>
      <c r="EQ46" s="86">
        <f t="shared" ref="EQ46:ET46" si="151">SUM(EQ38:EQ44)</f>
        <v>634.01923099999999</v>
      </c>
      <c r="ER46" s="86">
        <f t="shared" si="151"/>
        <v>0</v>
      </c>
      <c r="ES46" s="86">
        <f t="shared" si="151"/>
        <v>652.26542900000004</v>
      </c>
      <c r="ET46" s="86">
        <f t="shared" si="151"/>
        <v>0</v>
      </c>
      <c r="EU46" s="86">
        <f t="shared" ref="EU46:EV46" si="152">SUM(EU38:EU44)</f>
        <v>633.19748800000002</v>
      </c>
      <c r="EV46" s="86">
        <f t="shared" si="152"/>
        <v>0</v>
      </c>
      <c r="EW46" s="86">
        <f t="shared" ref="EW46:EX46" si="153">SUM(EW38:EW44)</f>
        <v>677.60309600000005</v>
      </c>
      <c r="EX46" s="86">
        <f t="shared" si="153"/>
        <v>0</v>
      </c>
      <c r="EY46" s="86">
        <f t="shared" ref="EY46:EZ46" si="154">SUM(EY38:EY44)</f>
        <v>752.48114400000009</v>
      </c>
      <c r="EZ46" s="86">
        <f t="shared" si="154"/>
        <v>0</v>
      </c>
      <c r="FA46" s="86">
        <f t="shared" ref="FA46:FB46" si="155">SUM(FA38:FA44)</f>
        <v>672.00813999999991</v>
      </c>
      <c r="FB46" s="86">
        <f t="shared" si="155"/>
        <v>0</v>
      </c>
      <c r="FC46" s="86">
        <f t="shared" ref="FC46:FD46" si="156">SUM(FC38:FC44)</f>
        <v>741.72227599999997</v>
      </c>
      <c r="FD46" s="86">
        <f t="shared" si="156"/>
        <v>0</v>
      </c>
      <c r="FE46" s="86">
        <f>SUM(FE38:FE45)</f>
        <v>7572.7105439999996</v>
      </c>
      <c r="FF46" s="86">
        <f>SUM(FF38:FF45)</f>
        <v>0</v>
      </c>
      <c r="FG46" s="86">
        <f t="shared" ref="FG46:FH46" si="157">SUM(FG38:FG44)</f>
        <v>818.2677450000001</v>
      </c>
      <c r="FH46" s="86">
        <f t="shared" si="157"/>
        <v>0</v>
      </c>
      <c r="FI46" s="86">
        <f t="shared" ref="FI46:FJ46" si="158">SUM(FI38:FI44)</f>
        <v>854.84974</v>
      </c>
      <c r="FJ46" s="86">
        <f t="shared" si="158"/>
        <v>0</v>
      </c>
      <c r="FK46" s="86">
        <f t="shared" ref="FK46:FL46" si="159">SUM(FK38:FK44)</f>
        <v>896.92666800000006</v>
      </c>
      <c r="FL46" s="86">
        <f t="shared" si="159"/>
        <v>0</v>
      </c>
      <c r="FM46" s="86">
        <f t="shared" ref="FM46:FN46" si="160">SUM(FM38:FM44)</f>
        <v>903.77611899999999</v>
      </c>
      <c r="FN46" s="86">
        <f t="shared" si="160"/>
        <v>0</v>
      </c>
      <c r="FO46" s="86">
        <f t="shared" ref="FO46:FP46" si="161">SUM(FO38:FO44)</f>
        <v>928.79399200000012</v>
      </c>
      <c r="FP46" s="86">
        <f t="shared" si="161"/>
        <v>0</v>
      </c>
      <c r="FQ46" s="86">
        <f t="shared" ref="FQ46:FR46" si="162">SUM(FQ38:FQ44)</f>
        <v>914.76112599999999</v>
      </c>
      <c r="FR46" s="86">
        <f t="shared" si="162"/>
        <v>0</v>
      </c>
      <c r="FS46" s="86">
        <f t="shared" ref="FS46:FT46" si="163">SUM(FS38:FS44)</f>
        <v>993.54504700000007</v>
      </c>
      <c r="FT46" s="86">
        <f t="shared" si="163"/>
        <v>0</v>
      </c>
      <c r="FU46" s="86">
        <f t="shared" ref="FU46:FV46" si="164">SUM(FU38:FU44)</f>
        <v>907.8598649999999</v>
      </c>
      <c r="FV46" s="86">
        <f t="shared" si="164"/>
        <v>0</v>
      </c>
      <c r="FW46" s="86">
        <f t="shared" ref="FW46:FX46" si="165">SUM(FW38:FW44)</f>
        <v>942.19391500000006</v>
      </c>
      <c r="FX46" s="86">
        <f t="shared" si="165"/>
        <v>0</v>
      </c>
      <c r="FY46" s="86">
        <f>SUM(FY38:FY44)</f>
        <v>8160.974217</v>
      </c>
      <c r="FZ46" s="86"/>
    </row>
    <row r="47" spans="1:182" x14ac:dyDescent="0.25">
      <c r="A47" s="69"/>
      <c r="B47" s="87"/>
      <c r="C47" s="42"/>
      <c r="D47" s="42"/>
      <c r="E47" s="42"/>
      <c r="F47" s="42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8"/>
      <c r="CA47" s="88"/>
      <c r="CB47" s="88"/>
      <c r="CC47" s="88"/>
      <c r="CD47" s="88"/>
      <c r="CE47" s="88"/>
      <c r="CF47" s="88"/>
      <c r="CG47" s="88"/>
      <c r="CH47" s="88"/>
      <c r="CI47" s="88"/>
      <c r="CJ47" s="88"/>
      <c r="CK47" s="88"/>
      <c r="CL47" s="88"/>
      <c r="CM47" s="88"/>
      <c r="CN47" s="88"/>
      <c r="CO47" s="88"/>
      <c r="CP47" s="88"/>
      <c r="CQ47" s="88"/>
      <c r="CR47" s="88"/>
      <c r="CS47" s="88"/>
      <c r="CT47" s="88"/>
      <c r="CU47" s="88"/>
      <c r="CV47" s="88"/>
      <c r="CW47" s="88"/>
      <c r="CX47" s="88"/>
      <c r="CY47" s="88"/>
      <c r="CZ47" s="88"/>
      <c r="DA47" s="88"/>
      <c r="DB47" s="88"/>
      <c r="DC47" s="88"/>
      <c r="DD47" s="88"/>
      <c r="DE47" s="88"/>
      <c r="DF47" s="88"/>
      <c r="DG47" s="88"/>
      <c r="DH47" s="88"/>
      <c r="DI47" s="88"/>
      <c r="DJ47" s="88"/>
      <c r="DK47" s="88"/>
      <c r="DL47" s="88"/>
      <c r="DM47" s="88"/>
      <c r="DN47" s="88"/>
      <c r="DO47" s="88"/>
      <c r="DP47" s="88"/>
      <c r="DQ47" s="88"/>
      <c r="DR47" s="88"/>
      <c r="DS47" s="88"/>
      <c r="DT47" s="88"/>
      <c r="DU47" s="88"/>
      <c r="DV47" s="88"/>
      <c r="DW47" s="88"/>
      <c r="DX47" s="88"/>
      <c r="DY47" s="88"/>
      <c r="DZ47" s="88"/>
      <c r="EA47" s="88"/>
      <c r="EB47" s="88"/>
      <c r="EC47" s="88"/>
      <c r="ED47" s="88"/>
      <c r="EE47" s="88"/>
      <c r="EF47" s="88"/>
      <c r="EG47" s="88"/>
      <c r="EH47" s="88"/>
      <c r="EI47" s="88"/>
      <c r="EJ47" s="88"/>
      <c r="EK47" s="88"/>
      <c r="EL47" s="88"/>
      <c r="EM47" s="88"/>
      <c r="EN47" s="88"/>
      <c r="EO47" s="88"/>
      <c r="EP47" s="88"/>
      <c r="EQ47" s="88"/>
      <c r="ER47" s="88"/>
      <c r="ES47" s="88"/>
      <c r="ET47" s="88"/>
      <c r="EU47" s="88"/>
      <c r="EV47" s="88"/>
      <c r="EW47" s="88"/>
      <c r="EX47" s="88"/>
      <c r="EY47" s="88"/>
      <c r="EZ47" s="88"/>
      <c r="FA47" s="88"/>
      <c r="FB47" s="88"/>
      <c r="FC47" s="88"/>
      <c r="FD47" s="88"/>
      <c r="FE47" s="88"/>
      <c r="FF47" s="88"/>
      <c r="FG47" s="88"/>
      <c r="FH47" s="88"/>
      <c r="FI47" s="88"/>
      <c r="FJ47" s="88"/>
      <c r="FK47" s="88"/>
      <c r="FL47" s="88"/>
      <c r="FM47" s="88"/>
      <c r="FN47" s="88"/>
      <c r="FO47" s="88"/>
      <c r="FP47" s="88"/>
      <c r="FQ47" s="88"/>
      <c r="FR47" s="88"/>
      <c r="FS47" s="88"/>
      <c r="FT47" s="88"/>
      <c r="FU47" s="88"/>
      <c r="FV47" s="88"/>
      <c r="FW47" s="88"/>
      <c r="FX47" s="88"/>
      <c r="FY47" s="88"/>
      <c r="FZ47" s="88"/>
    </row>
    <row r="48" spans="1:182" x14ac:dyDescent="0.25">
      <c r="A48" s="69"/>
      <c r="B48" s="89" t="s">
        <v>71</v>
      </c>
      <c r="C48" s="90">
        <f t="shared" ref="C48:AH48" si="166">C34+C46</f>
        <v>4403.4383149999994</v>
      </c>
      <c r="D48" s="90">
        <f t="shared" si="166"/>
        <v>76111.293348885738</v>
      </c>
      <c r="E48" s="90">
        <f t="shared" si="166"/>
        <v>6389.6621799999984</v>
      </c>
      <c r="F48" s="90">
        <f t="shared" si="166"/>
        <v>85271.117978623923</v>
      </c>
      <c r="G48" s="90">
        <f t="shared" si="166"/>
        <v>638.86942999999997</v>
      </c>
      <c r="H48" s="90">
        <f t="shared" si="166"/>
        <v>7974.2416136828706</v>
      </c>
      <c r="I48" s="90">
        <f t="shared" si="166"/>
        <v>633.17953900000009</v>
      </c>
      <c r="J48" s="90">
        <f t="shared" si="166"/>
        <v>7494.91320485715</v>
      </c>
      <c r="K48" s="90">
        <f t="shared" si="166"/>
        <v>640.679576</v>
      </c>
      <c r="L48" s="90">
        <f t="shared" si="166"/>
        <v>7442.2433044515892</v>
      </c>
      <c r="M48" s="90">
        <f t="shared" si="166"/>
        <v>683.00539199999992</v>
      </c>
      <c r="N48" s="90">
        <f t="shared" si="166"/>
        <v>7532.4821012047805</v>
      </c>
      <c r="O48" s="90">
        <f t="shared" si="166"/>
        <v>655.53277299999991</v>
      </c>
      <c r="P48" s="90">
        <f t="shared" si="166"/>
        <v>7728.8059514601109</v>
      </c>
      <c r="Q48" s="90">
        <f t="shared" si="166"/>
        <v>658.22164399999997</v>
      </c>
      <c r="R48" s="90">
        <f t="shared" si="166"/>
        <v>7536.4060020569714</v>
      </c>
      <c r="S48" s="90">
        <f t="shared" si="166"/>
        <v>721.02064700000005</v>
      </c>
      <c r="T48" s="90">
        <f t="shared" si="166"/>
        <v>8158.2820534784814</v>
      </c>
      <c r="U48" s="90">
        <f t="shared" si="166"/>
        <v>635.45333599999992</v>
      </c>
      <c r="V48" s="90">
        <f t="shared" si="166"/>
        <v>6960.1137695712277</v>
      </c>
      <c r="W48" s="90">
        <f t="shared" si="166"/>
        <v>865.70271400000001</v>
      </c>
      <c r="X48" s="90">
        <f t="shared" si="166"/>
        <v>8443.6043563487692</v>
      </c>
      <c r="Y48" s="90">
        <f t="shared" si="166"/>
        <v>849.93354499999998</v>
      </c>
      <c r="Z48" s="90">
        <f t="shared" si="166"/>
        <v>8593.45808752214</v>
      </c>
      <c r="AA48" s="90">
        <f t="shared" si="166"/>
        <v>782.75850499999979</v>
      </c>
      <c r="AB48" s="90">
        <f t="shared" si="166"/>
        <v>8140.8037613658798</v>
      </c>
      <c r="AC48" s="90">
        <f t="shared" si="166"/>
        <v>883.74231299999997</v>
      </c>
      <c r="AD48" s="90">
        <f t="shared" si="166"/>
        <v>10620.711914585901</v>
      </c>
      <c r="AE48" s="90">
        <f t="shared" si="166"/>
        <v>8648.103149999999</v>
      </c>
      <c r="AF48" s="90">
        <f t="shared" si="166"/>
        <v>96626.066120585892</v>
      </c>
      <c r="AG48" s="90">
        <f t="shared" si="166"/>
        <v>875.25096199999996</v>
      </c>
      <c r="AH48" s="90">
        <f t="shared" si="166"/>
        <v>9610.2142987221596</v>
      </c>
      <c r="AI48" s="90">
        <f t="shared" ref="AI48:BN48" si="167">AI34+AI46</f>
        <v>883.32757199999992</v>
      </c>
      <c r="AJ48" s="90">
        <f t="shared" si="167"/>
        <v>9188.0580459299308</v>
      </c>
      <c r="AK48" s="90">
        <f t="shared" si="167"/>
        <v>882.51973300000009</v>
      </c>
      <c r="AL48" s="90">
        <f t="shared" si="167"/>
        <v>8894.9700137124073</v>
      </c>
      <c r="AM48" s="90">
        <f t="shared" si="167"/>
        <v>914.30415599999992</v>
      </c>
      <c r="AN48" s="90">
        <f t="shared" si="167"/>
        <v>8836.9768173851862</v>
      </c>
      <c r="AO48" s="90">
        <f t="shared" si="167"/>
        <v>971.98579999999993</v>
      </c>
      <c r="AP48" s="90">
        <f t="shared" si="167"/>
        <v>8772.9360095556221</v>
      </c>
      <c r="AQ48" s="90">
        <f t="shared" si="167"/>
        <v>1166.9675040000002</v>
      </c>
      <c r="AR48" s="90">
        <f t="shared" si="167"/>
        <v>8825.1223527931725</v>
      </c>
      <c r="AS48" s="90">
        <f t="shared" si="167"/>
        <v>1127.2521299999999</v>
      </c>
      <c r="AT48" s="90">
        <f t="shared" si="167"/>
        <v>9302.0178399037104</v>
      </c>
      <c r="AU48" s="90">
        <f t="shared" si="167"/>
        <v>1152.573635</v>
      </c>
      <c r="AV48" s="90">
        <f t="shared" si="167"/>
        <v>9555.487248209547</v>
      </c>
      <c r="AW48" s="90">
        <f t="shared" si="167"/>
        <v>1181.0361330000001</v>
      </c>
      <c r="AX48" s="90">
        <f t="shared" si="167"/>
        <v>9560.5206977147609</v>
      </c>
      <c r="AY48" s="90">
        <f t="shared" si="167"/>
        <v>1191.757674</v>
      </c>
      <c r="AZ48" s="90">
        <f t="shared" si="167"/>
        <v>9827.6926402919707</v>
      </c>
      <c r="BA48" s="90">
        <f t="shared" si="167"/>
        <v>1185.1591409999999</v>
      </c>
      <c r="BB48" s="90">
        <f t="shared" si="167"/>
        <v>9629.5577358356604</v>
      </c>
      <c r="BC48" s="90">
        <f t="shared" si="167"/>
        <v>1285.0738719999999</v>
      </c>
      <c r="BD48" s="90">
        <f t="shared" si="167"/>
        <v>11549.744684115358</v>
      </c>
      <c r="BE48" s="90">
        <f t="shared" si="167"/>
        <v>12817.184863999999</v>
      </c>
      <c r="BF48" s="90">
        <f t="shared" si="167"/>
        <v>113552.76740211344</v>
      </c>
      <c r="BG48" s="90">
        <f t="shared" si="167"/>
        <v>1327.8086590000003</v>
      </c>
      <c r="BH48" s="90">
        <f t="shared" si="167"/>
        <v>10993.846081506668</v>
      </c>
      <c r="BI48" s="90">
        <f t="shared" si="167"/>
        <v>1325.4536679999999</v>
      </c>
      <c r="BJ48" s="90">
        <f t="shared" si="167"/>
        <v>10793.115816073079</v>
      </c>
      <c r="BK48" s="90">
        <f t="shared" si="167"/>
        <v>1399.7596170000002</v>
      </c>
      <c r="BL48" s="90">
        <f t="shared" si="167"/>
        <v>11055.150255497259</v>
      </c>
      <c r="BM48" s="90">
        <f t="shared" si="167"/>
        <v>1444.5151640000001</v>
      </c>
      <c r="BN48" s="90">
        <f t="shared" si="167"/>
        <v>10833.538906591524</v>
      </c>
      <c r="BO48" s="90">
        <f t="shared" ref="BO48:CT48" si="168">BO34+BO46</f>
        <v>1531.3669009999999</v>
      </c>
      <c r="BP48" s="90">
        <f t="shared" si="168"/>
        <v>10836.842449014499</v>
      </c>
      <c r="BQ48" s="90">
        <f t="shared" si="168"/>
        <v>1591.4259720000002</v>
      </c>
      <c r="BR48" s="90">
        <f t="shared" si="168"/>
        <v>10449.459019208731</v>
      </c>
      <c r="BS48" s="90">
        <f t="shared" si="168"/>
        <v>1762.234653</v>
      </c>
      <c r="BT48" s="90">
        <f t="shared" si="168"/>
        <v>11888.671356773051</v>
      </c>
      <c r="BU48" s="90">
        <f t="shared" si="168"/>
        <v>1744.9008859999999</v>
      </c>
      <c r="BV48" s="90">
        <f t="shared" si="168"/>
        <v>11113.914208582068</v>
      </c>
      <c r="BW48" s="90">
        <f t="shared" si="168"/>
        <v>1888.5291790000001</v>
      </c>
      <c r="BX48" s="90">
        <f t="shared" si="168"/>
        <v>11684.641208677331</v>
      </c>
      <c r="BY48" s="90">
        <f t="shared" si="168"/>
        <v>1915.8740580000001</v>
      </c>
      <c r="BZ48" s="90">
        <f t="shared" si="168"/>
        <v>11889.324131615353</v>
      </c>
      <c r="CA48" s="90">
        <f t="shared" si="168"/>
        <v>1908.3612469999998</v>
      </c>
      <c r="CB48" s="90">
        <f t="shared" si="168"/>
        <v>11450.645947640744</v>
      </c>
      <c r="CC48" s="90">
        <f t="shared" si="168"/>
        <v>2205.922016</v>
      </c>
      <c r="CD48" s="90">
        <f t="shared" si="168"/>
        <v>13730.323795662169</v>
      </c>
      <c r="CE48" s="90">
        <f t="shared" si="168"/>
        <v>20045.566669</v>
      </c>
      <c r="CF48" s="90">
        <f t="shared" si="168"/>
        <v>136719.24960409608</v>
      </c>
      <c r="CG48" s="90">
        <f t="shared" si="168"/>
        <v>2227.0363129999996</v>
      </c>
      <c r="CH48" s="90">
        <f t="shared" si="168"/>
        <v>13303.819214523108</v>
      </c>
      <c r="CI48" s="90">
        <f t="shared" si="168"/>
        <v>2301.5965399999995</v>
      </c>
      <c r="CJ48" s="90">
        <f t="shared" si="168"/>
        <v>13662.548182600776</v>
      </c>
      <c r="CK48" s="90">
        <f t="shared" si="168"/>
        <v>2350.1449909999997</v>
      </c>
      <c r="CL48" s="90">
        <f t="shared" si="168"/>
        <v>12239.00450798271</v>
      </c>
      <c r="CM48" s="90">
        <f t="shared" si="168"/>
        <v>2541.3148840000003</v>
      </c>
      <c r="CN48" s="90">
        <f t="shared" si="168"/>
        <v>12943.080870288999</v>
      </c>
      <c r="CO48" s="90">
        <f t="shared" si="168"/>
        <v>2510.7606019999998</v>
      </c>
      <c r="CP48" s="90">
        <f t="shared" si="168"/>
        <v>12723.507814978848</v>
      </c>
      <c r="CQ48" s="90">
        <f t="shared" si="168"/>
        <v>2556.1789740000004</v>
      </c>
      <c r="CR48" s="90">
        <f t="shared" si="168"/>
        <v>12160.642695536919</v>
      </c>
      <c r="CS48" s="90">
        <f t="shared" si="168"/>
        <v>2814.8303930000002</v>
      </c>
      <c r="CT48" s="90">
        <f t="shared" si="168"/>
        <v>14249.8231964018</v>
      </c>
      <c r="CU48" s="90">
        <f t="shared" ref="CU48:EH48" si="169">CU34+CU46</f>
        <v>2713.0297139999998</v>
      </c>
      <c r="CV48" s="90">
        <f t="shared" si="169"/>
        <v>13216.312810434329</v>
      </c>
      <c r="CW48" s="90">
        <f t="shared" si="169"/>
        <v>2898.8010809999996</v>
      </c>
      <c r="CX48" s="90">
        <f t="shared" si="169"/>
        <v>13633.099761608539</v>
      </c>
      <c r="CY48" s="90">
        <f t="shared" si="169"/>
        <v>3063.9530789999999</v>
      </c>
      <c r="CZ48" s="90">
        <f t="shared" si="169"/>
        <v>14123.213115624641</v>
      </c>
      <c r="DA48" s="90">
        <f t="shared" si="169"/>
        <v>2953.411779</v>
      </c>
      <c r="DB48" s="90">
        <f t="shared" si="169"/>
        <v>15487.677040499999</v>
      </c>
      <c r="DC48" s="90">
        <f t="shared" si="169"/>
        <v>2727.3729840000001</v>
      </c>
      <c r="DD48" s="90">
        <f t="shared" si="169"/>
        <v>13181.340887462999</v>
      </c>
      <c r="DE48" s="90">
        <f t="shared" si="169"/>
        <v>31658.431334000001</v>
      </c>
      <c r="DF48" s="90">
        <f t="shared" si="169"/>
        <v>160924.07009794371</v>
      </c>
      <c r="DG48" s="90">
        <f t="shared" si="169"/>
        <v>2554.0409140000002</v>
      </c>
      <c r="DH48" s="90">
        <f t="shared" si="169"/>
        <v>6710.8747257089999</v>
      </c>
      <c r="DI48" s="90">
        <f t="shared" si="169"/>
        <v>2733.86733</v>
      </c>
      <c r="DJ48" s="90">
        <f t="shared" si="169"/>
        <v>9644.1873817859996</v>
      </c>
      <c r="DK48" s="90">
        <f t="shared" si="169"/>
        <v>3012.8483700000002</v>
      </c>
      <c r="DL48" s="90">
        <f t="shared" si="169"/>
        <v>11938.887636836242</v>
      </c>
      <c r="DM48" s="90">
        <f t="shared" si="169"/>
        <v>3090.9573059999998</v>
      </c>
      <c r="DN48" s="90">
        <f t="shared" si="169"/>
        <v>12422.46270916</v>
      </c>
      <c r="DO48" s="90">
        <f t="shared" si="169"/>
        <v>3343.4075459999999</v>
      </c>
      <c r="DP48" s="90">
        <f t="shared" si="169"/>
        <v>12596.990494202999</v>
      </c>
      <c r="DQ48" s="90">
        <f t="shared" si="169"/>
        <v>3526.7985700000004</v>
      </c>
      <c r="DR48" s="90">
        <f t="shared" si="169"/>
        <v>13546.166470312002</v>
      </c>
      <c r="DS48" s="90">
        <f t="shared" si="169"/>
        <v>3839.2224760000004</v>
      </c>
      <c r="DT48" s="90">
        <f t="shared" si="169"/>
        <v>15205.023905083999</v>
      </c>
      <c r="DU48" s="90">
        <f t="shared" ref="DU48:DV48" si="170">DU34+DU46</f>
        <v>3988.9970720000001</v>
      </c>
      <c r="DV48" s="90">
        <f t="shared" si="170"/>
        <v>15047.317812413761</v>
      </c>
      <c r="DW48" s="90">
        <f t="shared" ref="DW48:DX48" si="171">DW34+DW46</f>
        <v>4167.0251720000006</v>
      </c>
      <c r="DX48" s="90">
        <f t="shared" si="171"/>
        <v>16909.47762241837</v>
      </c>
      <c r="DY48" s="90">
        <f t="shared" ref="DY48:DZ48" si="172">DY34+DY46</f>
        <v>4268.1460989999996</v>
      </c>
      <c r="DZ48" s="90">
        <f t="shared" si="172"/>
        <v>16211.902306491</v>
      </c>
      <c r="EA48" s="90">
        <f t="shared" ref="EA48:EB48" si="173">EA34+EA46</f>
        <v>4053.1100840000004</v>
      </c>
      <c r="EB48" s="90">
        <f t="shared" si="173"/>
        <v>15401.020392448572</v>
      </c>
      <c r="EC48" s="90">
        <f t="shared" ref="EC48:ED48" si="174">EC34+EC46</f>
        <v>4805.5735930000001</v>
      </c>
      <c r="ED48" s="90">
        <f t="shared" si="174"/>
        <v>19903.838985116763</v>
      </c>
      <c r="EE48" s="90">
        <f t="shared" si="169"/>
        <v>43383.994532000004</v>
      </c>
      <c r="EF48" s="90">
        <f t="shared" si="169"/>
        <v>165538.15044197874</v>
      </c>
      <c r="EG48" s="90">
        <f t="shared" si="169"/>
        <v>4455.6727380000002</v>
      </c>
      <c r="EH48" s="90">
        <f t="shared" si="169"/>
        <v>16931.034003599831</v>
      </c>
      <c r="EI48" s="90">
        <f t="shared" ref="EI48:FH48" si="175">EI34+EI46</f>
        <v>4311.8332460000001</v>
      </c>
      <c r="EJ48" s="90">
        <f t="shared" si="175"/>
        <v>14095.245153351489</v>
      </c>
      <c r="EK48" s="90">
        <f t="shared" ref="EK48:EL48" si="176">EK34+EK46</f>
        <v>4722.8050940000012</v>
      </c>
      <c r="EL48" s="90">
        <f t="shared" si="176"/>
        <v>15197.907935773641</v>
      </c>
      <c r="EM48" s="90">
        <f t="shared" ref="EM48:EN48" si="177">EM34+EM46</f>
        <v>5299.3872019999999</v>
      </c>
      <c r="EN48" s="90">
        <f t="shared" si="177"/>
        <v>18028.691850351323</v>
      </c>
      <c r="EO48" s="90">
        <f t="shared" ref="EO48:EP48" si="178">EO34+EO46</f>
        <v>5819.0776040000001</v>
      </c>
      <c r="EP48" s="90">
        <f t="shared" si="178"/>
        <v>18578.51912910258</v>
      </c>
      <c r="EQ48" s="90">
        <f t="shared" ref="EQ48:EV48" si="179">EQ34+EQ46</f>
        <v>5790.130408</v>
      </c>
      <c r="ER48" s="90">
        <f t="shared" si="179"/>
        <v>18921.896170637981</v>
      </c>
      <c r="ES48" s="90">
        <f t="shared" si="179"/>
        <v>6576.1125059999995</v>
      </c>
      <c r="ET48" s="90">
        <f t="shared" si="179"/>
        <v>21274.63709305778</v>
      </c>
      <c r="EU48" s="90">
        <f t="shared" si="179"/>
        <v>6429.8234909999992</v>
      </c>
      <c r="EV48" s="90">
        <f t="shared" si="179"/>
        <v>20366.189851811741</v>
      </c>
      <c r="EW48" s="90">
        <f t="shared" ref="EW48:EX48" si="180">EW34+EW46</f>
        <v>6952.7921510000006</v>
      </c>
      <c r="EX48" s="90">
        <f t="shared" si="180"/>
        <v>22592.050016315014</v>
      </c>
      <c r="EY48" s="90">
        <f t="shared" ref="EY48:EZ48" si="181">EY34+EY46</f>
        <v>7111.4351700000007</v>
      </c>
      <c r="EZ48" s="90">
        <f t="shared" si="181"/>
        <v>21834.004451137378</v>
      </c>
      <c r="FA48" s="90">
        <f t="shared" ref="FA48:FB48" si="182">FA34+FA46</f>
        <v>6786.8693370000001</v>
      </c>
      <c r="FB48" s="90">
        <f t="shared" si="182"/>
        <v>21397.872328924146</v>
      </c>
      <c r="FC48" s="90">
        <f t="shared" ref="FC48:FD48" si="183">FC34+FC46</f>
        <v>8019.9552029999995</v>
      </c>
      <c r="FD48" s="90">
        <f t="shared" si="183"/>
        <v>25389.162853254191</v>
      </c>
      <c r="FE48" s="90">
        <f t="shared" si="175"/>
        <v>72275.894149999993</v>
      </c>
      <c r="FF48" s="90">
        <f t="shared" si="175"/>
        <v>234607.21083731711</v>
      </c>
      <c r="FG48" s="90">
        <f t="shared" si="175"/>
        <v>8180.053347</v>
      </c>
      <c r="FH48" s="90">
        <f t="shared" si="175"/>
        <v>25195.759047995383</v>
      </c>
      <c r="FI48" s="90">
        <f t="shared" ref="FI48:FJ48" si="184">FI34+FI46</f>
        <v>8803.7377109999998</v>
      </c>
      <c r="FJ48" s="90">
        <f t="shared" si="184"/>
        <v>25347.850822838038</v>
      </c>
      <c r="FK48" s="90">
        <f t="shared" ref="FK48:FL48" si="185">FK34+FK46</f>
        <v>8576.0817320000006</v>
      </c>
      <c r="FL48" s="90">
        <f t="shared" si="185"/>
        <v>24839.307570636749</v>
      </c>
      <c r="FM48" s="90">
        <f t="shared" ref="FM48:FN48" si="186">FM34+FM46</f>
        <v>9041.754207</v>
      </c>
      <c r="FN48" s="90">
        <f t="shared" si="186"/>
        <v>25277.080602396112</v>
      </c>
      <c r="FO48" s="90">
        <f t="shared" ref="FO48:FP48" si="187">FO34+FO46</f>
        <v>9363.7825599999996</v>
      </c>
      <c r="FP48" s="90">
        <f t="shared" si="187"/>
        <v>25102.758140949001</v>
      </c>
      <c r="FQ48" s="90">
        <f t="shared" ref="FQ48:FR48" si="188">FQ34+FQ46</f>
        <v>9493.0887160000002</v>
      </c>
      <c r="FR48" s="90">
        <f t="shared" si="188"/>
        <v>25963.798269580999</v>
      </c>
      <c r="FS48" s="90">
        <f t="shared" ref="FS48:FT48" si="189">FS34+FS46</f>
        <v>10242.061110999999</v>
      </c>
      <c r="FT48" s="90">
        <f t="shared" si="189"/>
        <v>27102.158929881996</v>
      </c>
      <c r="FU48" s="90">
        <f t="shared" ref="FU48:FV48" si="190">FU34+FU46</f>
        <v>9994.92857</v>
      </c>
      <c r="FV48" s="90">
        <f t="shared" si="190"/>
        <v>26901.752941750001</v>
      </c>
      <c r="FW48" s="90">
        <f t="shared" ref="FW48:FX48" si="191">FW34+FW46</f>
        <v>10640.436023</v>
      </c>
      <c r="FX48" s="90">
        <f t="shared" si="191"/>
        <v>28993.776241752999</v>
      </c>
      <c r="FY48" s="90">
        <f t="shared" ref="FY48:FZ48" si="192">FY34+FY46</f>
        <v>84335.923976999984</v>
      </c>
      <c r="FZ48" s="90">
        <f t="shared" si="192"/>
        <v>234724.24256778127</v>
      </c>
    </row>
    <row r="49" spans="2:95" x14ac:dyDescent="0.25">
      <c r="M49" s="91"/>
      <c r="CA49" s="31"/>
      <c r="CC49" s="31"/>
      <c r="CG49" s="31"/>
      <c r="CI49" s="31"/>
      <c r="CK49" s="31"/>
      <c r="CM49" s="31"/>
      <c r="CO49" s="31"/>
      <c r="CQ49" s="31"/>
    </row>
    <row r="50" spans="2:95" ht="45" x14ac:dyDescent="0.25">
      <c r="B50" s="123" t="s">
        <v>104</v>
      </c>
      <c r="CA50" s="31"/>
      <c r="CC50" s="31"/>
      <c r="CG50" s="31"/>
      <c r="CI50" s="31"/>
      <c r="CK50" s="31"/>
      <c r="CM50" s="31"/>
      <c r="CO50" s="31"/>
      <c r="CQ50" s="31"/>
    </row>
    <row r="51" spans="2:95" x14ac:dyDescent="0.25">
      <c r="L51" s="92"/>
      <c r="CA51" s="31"/>
      <c r="CC51" s="31"/>
      <c r="CG51" s="31"/>
      <c r="CI51" s="31"/>
      <c r="CK51" s="31"/>
      <c r="CM51" s="31"/>
      <c r="CO51" s="31"/>
      <c r="CQ51" s="31"/>
    </row>
    <row r="52" spans="2:95" x14ac:dyDescent="0.25">
      <c r="Z52" s="1"/>
      <c r="AA52" s="1"/>
    </row>
    <row r="53" spans="2:95" x14ac:dyDescent="0.25">
      <c r="Z53" s="1"/>
      <c r="AA53" s="1"/>
    </row>
    <row r="54" spans="2:95" x14ac:dyDescent="0.25">
      <c r="Z54" s="1"/>
      <c r="AA54" s="1"/>
    </row>
  </sheetData>
  <mergeCells count="180">
    <mergeCell ref="DW36:DX36"/>
    <mergeCell ref="EG4:EH4"/>
    <mergeCell ref="EG36:EH36"/>
    <mergeCell ref="EO4:EP4"/>
    <mergeCell ref="EO36:EP36"/>
    <mergeCell ref="EI4:EJ4"/>
    <mergeCell ref="EI36:EJ36"/>
    <mergeCell ref="FE4:FF4"/>
    <mergeCell ref="FE36:FF36"/>
    <mergeCell ref="EA4:EB4"/>
    <mergeCell ref="EA36:EB36"/>
    <mergeCell ref="EM4:EN4"/>
    <mergeCell ref="EM36:EN36"/>
    <mergeCell ref="EK4:EL4"/>
    <mergeCell ref="EK36:EL36"/>
    <mergeCell ref="EQ4:ER4"/>
    <mergeCell ref="EC4:ED4"/>
    <mergeCell ref="EC36:ED36"/>
    <mergeCell ref="EQ36:ER36"/>
    <mergeCell ref="ES4:ET4"/>
    <mergeCell ref="ES36:ET36"/>
    <mergeCell ref="EU4:EV4"/>
    <mergeCell ref="EU36:EV36"/>
    <mergeCell ref="EW4:EX4"/>
    <mergeCell ref="FG4:FH4"/>
    <mergeCell ref="FG36:FH36"/>
    <mergeCell ref="FY4:FZ4"/>
    <mergeCell ref="FY36:FZ36"/>
    <mergeCell ref="FC4:FD4"/>
    <mergeCell ref="FC36:FD36"/>
    <mergeCell ref="FA4:FB4"/>
    <mergeCell ref="FA36:FB36"/>
    <mergeCell ref="FI4:FJ4"/>
    <mergeCell ref="FI36:FJ36"/>
    <mergeCell ref="FM4:FN4"/>
    <mergeCell ref="FM36:FN36"/>
    <mergeCell ref="FO4:FP4"/>
    <mergeCell ref="FO36:FP36"/>
    <mergeCell ref="FQ4:FR4"/>
    <mergeCell ref="FQ36:FR36"/>
    <mergeCell ref="FS4:FT4"/>
    <mergeCell ref="FS36:FT36"/>
    <mergeCell ref="FU4:FV4"/>
    <mergeCell ref="FU36:FV36"/>
    <mergeCell ref="FW4:FX4"/>
    <mergeCell ref="FW36:FX36"/>
    <mergeCell ref="CK36:CL36"/>
    <mergeCell ref="CG4:CH4"/>
    <mergeCell ref="CS36:CT36"/>
    <mergeCell ref="EE4:EF4"/>
    <mergeCell ref="EE36:EF36"/>
    <mergeCell ref="DC4:DD4"/>
    <mergeCell ref="DC36:DD36"/>
    <mergeCell ref="CU4:CV4"/>
    <mergeCell ref="CU36:CV36"/>
    <mergeCell ref="DQ4:DR4"/>
    <mergeCell ref="DQ36:DR36"/>
    <mergeCell ref="DS4:DT4"/>
    <mergeCell ref="DS36:DT36"/>
    <mergeCell ref="DU4:DV4"/>
    <mergeCell ref="DU36:DV36"/>
    <mergeCell ref="DY4:DZ4"/>
    <mergeCell ref="DY36:DZ36"/>
    <mergeCell ref="DI4:DJ4"/>
    <mergeCell ref="DI36:DJ36"/>
    <mergeCell ref="DK4:DL4"/>
    <mergeCell ref="DK36:DL36"/>
    <mergeCell ref="DM4:DN4"/>
    <mergeCell ref="DM36:DN36"/>
    <mergeCell ref="DG36:DH36"/>
    <mergeCell ref="AG4:AH4"/>
    <mergeCell ref="AI4:AJ4"/>
    <mergeCell ref="AM4:AN4"/>
    <mergeCell ref="AO4:AP4"/>
    <mergeCell ref="AQ4:AR4"/>
    <mergeCell ref="AS4:AT4"/>
    <mergeCell ref="AU4:AV4"/>
    <mergeCell ref="AW4:AX4"/>
    <mergeCell ref="CC36:CD36"/>
    <mergeCell ref="BU4:BV4"/>
    <mergeCell ref="BC36:BD36"/>
    <mergeCell ref="BE36:BF36"/>
    <mergeCell ref="BS4:BT4"/>
    <mergeCell ref="BG36:BH36"/>
    <mergeCell ref="C36:D36"/>
    <mergeCell ref="E36:F36"/>
    <mergeCell ref="G36:H36"/>
    <mergeCell ref="I36:J36"/>
    <mergeCell ref="K36:L36"/>
    <mergeCell ref="CC4:CD4"/>
    <mergeCell ref="W36:X36"/>
    <mergeCell ref="Y36:Z36"/>
    <mergeCell ref="AY36:AZ36"/>
    <mergeCell ref="AC36:AD36"/>
    <mergeCell ref="AE36:AF36"/>
    <mergeCell ref="AG36:AH36"/>
    <mergeCell ref="AI36:AJ36"/>
    <mergeCell ref="AK36:AL36"/>
    <mergeCell ref="AM36:AN36"/>
    <mergeCell ref="AO36:AP36"/>
    <mergeCell ref="AQ36:AR36"/>
    <mergeCell ref="AS36:AT36"/>
    <mergeCell ref="AU36:AV36"/>
    <mergeCell ref="C4:D4"/>
    <mergeCell ref="E4:F4"/>
    <mergeCell ref="G4:H4"/>
    <mergeCell ref="I4:J4"/>
    <mergeCell ref="K4:L4"/>
    <mergeCell ref="M4:N4"/>
    <mergeCell ref="AK4:AL4"/>
    <mergeCell ref="DO4:DP4"/>
    <mergeCell ref="DO36:DP36"/>
    <mergeCell ref="DW4:DX4"/>
    <mergeCell ref="DG4:DH4"/>
    <mergeCell ref="M36:N36"/>
    <mergeCell ref="O36:P36"/>
    <mergeCell ref="BW4:BX4"/>
    <mergeCell ref="BY4:BZ4"/>
    <mergeCell ref="CA4:CB4"/>
    <mergeCell ref="BK4:BL4"/>
    <mergeCell ref="BM4:BN4"/>
    <mergeCell ref="BO4:BP4"/>
    <mergeCell ref="O4:P4"/>
    <mergeCell ref="Q4:R4"/>
    <mergeCell ref="S4:T4"/>
    <mergeCell ref="U4:V4"/>
    <mergeCell ref="W4:X4"/>
    <mergeCell ref="Y4:Z4"/>
    <mergeCell ref="CQ4:CR4"/>
    <mergeCell ref="CQ36:CR36"/>
    <mergeCell ref="CY4:CZ4"/>
    <mergeCell ref="CY36:CZ36"/>
    <mergeCell ref="Q36:R36"/>
    <mergeCell ref="S36:T36"/>
    <mergeCell ref="BY36:BZ36"/>
    <mergeCell ref="AA36:AB36"/>
    <mergeCell ref="DE36:DF36"/>
    <mergeCell ref="BO36:BP36"/>
    <mergeCell ref="BQ36:BR36"/>
    <mergeCell ref="BS36:BT36"/>
    <mergeCell ref="AY4:AZ4"/>
    <mergeCell ref="BC4:BD4"/>
    <mergeCell ref="BG4:BH4"/>
    <mergeCell ref="BE4:BF4"/>
    <mergeCell ref="DA4:DB4"/>
    <mergeCell ref="DA36:DB36"/>
    <mergeCell ref="U36:V36"/>
    <mergeCell ref="BQ4:BR4"/>
    <mergeCell ref="CW4:CX4"/>
    <mergeCell ref="CW36:CX36"/>
    <mergeCell ref="CS4:CT4"/>
    <mergeCell ref="BI4:BJ4"/>
    <mergeCell ref="BA4:BB4"/>
    <mergeCell ref="AA4:AB4"/>
    <mergeCell ref="AC4:AD4"/>
    <mergeCell ref="AE4:AF4"/>
    <mergeCell ref="EW36:EX36"/>
    <mergeCell ref="EY4:EZ4"/>
    <mergeCell ref="EY36:EZ36"/>
    <mergeCell ref="FK4:FL4"/>
    <mergeCell ref="FK36:FL36"/>
    <mergeCell ref="DE4:DF4"/>
    <mergeCell ref="AW36:AX36"/>
    <mergeCell ref="CA36:CB36"/>
    <mergeCell ref="BI36:BJ36"/>
    <mergeCell ref="BA36:BB36"/>
    <mergeCell ref="BM36:BN36"/>
    <mergeCell ref="BW36:BX36"/>
    <mergeCell ref="BU36:BV36"/>
    <mergeCell ref="BK36:BL36"/>
    <mergeCell ref="CE36:CF36"/>
    <mergeCell ref="CG36:CH36"/>
    <mergeCell ref="CI36:CJ36"/>
    <mergeCell ref="CO36:CP36"/>
    <mergeCell ref="CO4:CP4"/>
    <mergeCell ref="CE4:CF4"/>
    <mergeCell ref="CI4:CJ4"/>
    <mergeCell ref="CK4:CL4"/>
    <mergeCell ref="CM4:CN4"/>
    <mergeCell ref="CM36:CN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Venkatesh Ramuni</dc:creator>
  <cp:lastModifiedBy>Venkatesh Ramuni</cp:lastModifiedBy>
  <dcterms:created xsi:type="dcterms:W3CDTF">2019-07-04T07:53:38Z</dcterms:created>
  <dcterms:modified xsi:type="dcterms:W3CDTF">2023-01-27T11:19:43Z</dcterms:modified>
</cp:coreProperties>
</file>