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ulcroconsulting-my.sharepoint.com/personal/pravin_tambe_fulcroworld_com/Documents/Ruchika/MMS/API emandate/Netbanking/Destination Bankwise - Internet Banking/"/>
    </mc:Choice>
  </mc:AlternateContent>
  <xr:revisionPtr revIDLastSave="2" documentId="8_{C5D0BB28-109C-45C7-8353-414EE2598E9E}" xr6:coauthVersionLast="47" xr6:coauthVersionMax="47" xr10:uidLastSave="{D207CF0E-506D-45F3-83F0-E19A71C7A9FA}"/>
  <bookViews>
    <workbookView xWindow="-110" yWindow="-110" windowWidth="19420" windowHeight="10300" xr2:uid="{B488B0BE-9C75-4E96-B192-F562A2D54536}"/>
  </bookViews>
  <sheets>
    <sheet name="May" sheetId="1" r:id="rId1"/>
  </sheets>
  <definedNames>
    <definedName name="_xlnm._FilterDatabase" localSheetId="0" hidden="1">May!#REF!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1" l="1"/>
  <c r="I4" i="1" s="1"/>
  <c r="L4" i="1"/>
  <c r="O4" i="1"/>
  <c r="C5" i="1"/>
  <c r="O5" i="1" s="1"/>
  <c r="L5" i="1"/>
  <c r="C6" i="1"/>
  <c r="E6" i="1" s="1"/>
  <c r="I6" i="1"/>
  <c r="L6" i="1"/>
  <c r="O6" i="1"/>
  <c r="C7" i="1"/>
  <c r="E7" i="1" s="1"/>
  <c r="L7" i="1"/>
  <c r="C8" i="1"/>
  <c r="I8" i="1"/>
  <c r="L8" i="1"/>
  <c r="C9" i="1"/>
  <c r="O9" i="1" s="1"/>
  <c r="L9" i="1"/>
  <c r="C10" i="1"/>
  <c r="K10" i="1" s="1"/>
  <c r="I10" i="1"/>
  <c r="L10" i="1"/>
  <c r="C11" i="1"/>
  <c r="I11" i="1" s="1"/>
  <c r="L11" i="1"/>
  <c r="C12" i="1"/>
  <c r="O12" i="1" s="1"/>
  <c r="L12" i="1"/>
  <c r="M12" i="1" s="1"/>
  <c r="C13" i="1"/>
  <c r="L13" i="1"/>
  <c r="C14" i="1"/>
  <c r="L14" i="1"/>
  <c r="C15" i="1"/>
  <c r="G15" i="1" s="1"/>
  <c r="K15" i="1"/>
  <c r="L15" i="1"/>
  <c r="M15" i="1" s="1"/>
  <c r="C16" i="1"/>
  <c r="L16" i="1"/>
  <c r="M16" i="1" s="1"/>
  <c r="O16" i="1"/>
  <c r="C17" i="1"/>
  <c r="G17" i="1" s="1"/>
  <c r="L17" i="1"/>
  <c r="C18" i="1"/>
  <c r="L18" i="1"/>
  <c r="M18" i="1" s="1"/>
  <c r="C19" i="1"/>
  <c r="G19" i="1" s="1"/>
  <c r="L19" i="1"/>
  <c r="M19" i="1" s="1"/>
  <c r="C20" i="1"/>
  <c r="L20" i="1"/>
  <c r="C21" i="1"/>
  <c r="G21" i="1" s="1"/>
  <c r="L21" i="1"/>
  <c r="C22" i="1"/>
  <c r="G22" i="1" s="1"/>
  <c r="I22" i="1"/>
  <c r="L22" i="1"/>
  <c r="C23" i="1"/>
  <c r="G23" i="1" s="1"/>
  <c r="L23" i="1"/>
  <c r="M23" i="1" s="1"/>
  <c r="C24" i="1"/>
  <c r="L24" i="1"/>
  <c r="C25" i="1"/>
  <c r="G25" i="1" s="1"/>
  <c r="L25" i="1"/>
  <c r="M25" i="1" s="1"/>
  <c r="C26" i="1"/>
  <c r="G26" i="1" s="1"/>
  <c r="L26" i="1"/>
  <c r="M26" i="1" s="1"/>
  <c r="C27" i="1"/>
  <c r="O27" i="1" s="1"/>
  <c r="E27" i="1"/>
  <c r="L27" i="1"/>
  <c r="M27" i="1" s="1"/>
  <c r="C28" i="1"/>
  <c r="G28" i="1" s="1"/>
  <c r="E28" i="1"/>
  <c r="I28" i="1"/>
  <c r="L28" i="1"/>
  <c r="M28" i="1" s="1"/>
  <c r="O28" i="1"/>
  <c r="C29" i="1"/>
  <c r="E29" i="1" s="1"/>
  <c r="L29" i="1"/>
  <c r="C30" i="1"/>
  <c r="G30" i="1" s="1"/>
  <c r="E30" i="1"/>
  <c r="L30" i="1"/>
  <c r="M30" i="1" s="1"/>
  <c r="O30" i="1"/>
  <c r="C31" i="1"/>
  <c r="E31" i="1"/>
  <c r="L31" i="1"/>
  <c r="M31" i="1" s="1"/>
  <c r="O31" i="1"/>
  <c r="C32" i="1"/>
  <c r="G32" i="1" s="1"/>
  <c r="E32" i="1"/>
  <c r="I32" i="1"/>
  <c r="K32" i="1"/>
  <c r="L32" i="1"/>
  <c r="M32" i="1" s="1"/>
  <c r="O32" i="1"/>
  <c r="C33" i="1"/>
  <c r="E33" i="1"/>
  <c r="L33" i="1"/>
  <c r="C34" i="1"/>
  <c r="G34" i="1" s="1"/>
  <c r="E34" i="1"/>
  <c r="I34" i="1"/>
  <c r="L34" i="1"/>
  <c r="M34" i="1" s="1"/>
  <c r="O34" i="1"/>
  <c r="C35" i="1"/>
  <c r="E35" i="1" s="1"/>
  <c r="L35" i="1"/>
  <c r="C36" i="1"/>
  <c r="G36" i="1" s="1"/>
  <c r="L36" i="1"/>
  <c r="C37" i="1"/>
  <c r="G37" i="1" s="1"/>
  <c r="I37" i="1"/>
  <c r="L37" i="1"/>
  <c r="C38" i="1"/>
  <c r="G38" i="1" s="1"/>
  <c r="I38" i="1"/>
  <c r="L38" i="1"/>
  <c r="M38" i="1" s="1"/>
  <c r="C39" i="1"/>
  <c r="G39" i="1" s="1"/>
  <c r="L39" i="1"/>
  <c r="C40" i="1"/>
  <c r="G40" i="1" s="1"/>
  <c r="I40" i="1"/>
  <c r="L40" i="1"/>
  <c r="C41" i="1"/>
  <c r="G41" i="1" s="1"/>
  <c r="L41" i="1"/>
  <c r="M41" i="1" s="1"/>
  <c r="C42" i="1"/>
  <c r="L42" i="1"/>
  <c r="C43" i="1"/>
  <c r="G43" i="1" s="1"/>
  <c r="I43" i="1"/>
  <c r="L43" i="1"/>
  <c r="C44" i="1"/>
  <c r="G44" i="1" s="1"/>
  <c r="L44" i="1"/>
  <c r="C45" i="1"/>
  <c r="G45" i="1" s="1"/>
  <c r="I45" i="1"/>
  <c r="L45" i="1"/>
  <c r="C46" i="1"/>
  <c r="L46" i="1"/>
  <c r="C47" i="1"/>
  <c r="G47" i="1" s="1"/>
  <c r="L47" i="1"/>
  <c r="O7" i="1" l="1"/>
  <c r="M44" i="1"/>
  <c r="M35" i="1"/>
  <c r="K30" i="1"/>
  <c r="I26" i="1"/>
  <c r="M17" i="1"/>
  <c r="O11" i="1"/>
  <c r="K7" i="1"/>
  <c r="M6" i="1"/>
  <c r="O35" i="1"/>
  <c r="K26" i="1"/>
  <c r="O10" i="1"/>
  <c r="I47" i="1"/>
  <c r="M45" i="1"/>
  <c r="I44" i="1"/>
  <c r="M39" i="1"/>
  <c r="M36" i="1"/>
  <c r="K34" i="1"/>
  <c r="I30" i="1"/>
  <c r="K28" i="1"/>
  <c r="O26" i="1"/>
  <c r="E26" i="1"/>
  <c r="M22" i="1"/>
  <c r="K17" i="1"/>
  <c r="M14" i="1"/>
  <c r="M9" i="1"/>
  <c r="I7" i="1"/>
  <c r="K6" i="1"/>
  <c r="G20" i="1"/>
  <c r="I20" i="1"/>
  <c r="I13" i="1"/>
  <c r="K13" i="1"/>
  <c r="G33" i="1"/>
  <c r="I33" i="1"/>
  <c r="K33" i="1"/>
  <c r="G29" i="1"/>
  <c r="I29" i="1"/>
  <c r="K29" i="1"/>
  <c r="G24" i="1"/>
  <c r="I24" i="1"/>
  <c r="O20" i="1"/>
  <c r="G18" i="1"/>
  <c r="E18" i="1"/>
  <c r="I18" i="1"/>
  <c r="G14" i="1"/>
  <c r="E14" i="1"/>
  <c r="I14" i="1"/>
  <c r="O33" i="1"/>
  <c r="O29" i="1"/>
  <c r="O13" i="1"/>
  <c r="I9" i="1"/>
  <c r="K9" i="1"/>
  <c r="E8" i="1"/>
  <c r="K8" i="1"/>
  <c r="M5" i="1"/>
  <c r="G42" i="1"/>
  <c r="I42" i="1"/>
  <c r="G46" i="1"/>
  <c r="I46" i="1"/>
  <c r="G35" i="1"/>
  <c r="I35" i="1"/>
  <c r="K35" i="1"/>
  <c r="M33" i="1"/>
  <c r="G31" i="1"/>
  <c r="I31" i="1"/>
  <c r="K31" i="1"/>
  <c r="M29" i="1"/>
  <c r="G27" i="1"/>
  <c r="I27" i="1"/>
  <c r="K27" i="1"/>
  <c r="E20" i="1"/>
  <c r="O18" i="1"/>
  <c r="G16" i="1"/>
  <c r="E16" i="1"/>
  <c r="I16" i="1"/>
  <c r="O14" i="1"/>
  <c r="O8" i="1"/>
  <c r="E5" i="1"/>
  <c r="I5" i="1"/>
  <c r="K5" i="1"/>
  <c r="E4" i="1"/>
  <c r="K4" i="1"/>
  <c r="M46" i="1"/>
  <c r="M42" i="1"/>
  <c r="M24" i="1"/>
  <c r="M20" i="1"/>
  <c r="M13" i="1"/>
  <c r="M8" i="1"/>
  <c r="M4" i="1"/>
  <c r="M47" i="1"/>
  <c r="M43" i="1"/>
  <c r="M40" i="1"/>
  <c r="M37" i="1"/>
  <c r="O22" i="1"/>
  <c r="M21" i="1"/>
  <c r="M7" i="1"/>
  <c r="I36" i="1"/>
  <c r="K47" i="1"/>
  <c r="O46" i="1"/>
  <c r="E46" i="1"/>
  <c r="K45" i="1"/>
  <c r="O44" i="1"/>
  <c r="E44" i="1"/>
  <c r="K43" i="1"/>
  <c r="O42" i="1"/>
  <c r="E42" i="1"/>
  <c r="K41" i="1"/>
  <c r="O40" i="1"/>
  <c r="E40" i="1"/>
  <c r="K39" i="1"/>
  <c r="O38" i="1"/>
  <c r="E38" i="1"/>
  <c r="K37" i="1"/>
  <c r="O36" i="1"/>
  <c r="E36" i="1"/>
  <c r="I41" i="1"/>
  <c r="I39" i="1"/>
  <c r="O47" i="1"/>
  <c r="E47" i="1"/>
  <c r="K46" i="1"/>
  <c r="O45" i="1"/>
  <c r="E45" i="1"/>
  <c r="K44" i="1"/>
  <c r="O43" i="1"/>
  <c r="E43" i="1"/>
  <c r="K42" i="1"/>
  <c r="O41" i="1"/>
  <c r="E41" i="1"/>
  <c r="K40" i="1"/>
  <c r="O39" i="1"/>
  <c r="E39" i="1"/>
  <c r="K38" i="1"/>
  <c r="O37" i="1"/>
  <c r="E37" i="1"/>
  <c r="K36" i="1"/>
  <c r="E12" i="1"/>
  <c r="G12" i="1"/>
  <c r="K25" i="1"/>
  <c r="O24" i="1"/>
  <c r="E24" i="1"/>
  <c r="K23" i="1"/>
  <c r="E22" i="1"/>
  <c r="K21" i="1"/>
  <c r="K19" i="1"/>
  <c r="E11" i="1"/>
  <c r="G11" i="1"/>
  <c r="O25" i="1"/>
  <c r="I25" i="1"/>
  <c r="I23" i="1"/>
  <c r="I21" i="1"/>
  <c r="I19" i="1"/>
  <c r="I17" i="1"/>
  <c r="I15" i="1"/>
  <c r="K12" i="1"/>
  <c r="M11" i="1"/>
  <c r="E10" i="1"/>
  <c r="G10" i="1"/>
  <c r="E25" i="1"/>
  <c r="K24" i="1"/>
  <c r="O23" i="1"/>
  <c r="E23" i="1"/>
  <c r="K22" i="1"/>
  <c r="O21" i="1"/>
  <c r="E21" i="1"/>
  <c r="K20" i="1"/>
  <c r="O19" i="1"/>
  <c r="E19" i="1"/>
  <c r="K18" i="1"/>
  <c r="O17" i="1"/>
  <c r="E17" i="1"/>
  <c r="K16" i="1"/>
  <c r="O15" i="1"/>
  <c r="E15" i="1"/>
  <c r="K14" i="1"/>
  <c r="E13" i="1"/>
  <c r="G13" i="1"/>
  <c r="I12" i="1"/>
  <c r="K11" i="1"/>
  <c r="M10" i="1"/>
  <c r="E9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<sst xmlns="http://schemas.openxmlformats.org/spreadsheetml/2006/main" count="105" uniqueCount="104">
  <si>
    <t>DEUTSCHE BANK AG</t>
  </si>
  <si>
    <t>DEUT</t>
  </si>
  <si>
    <t>THE CATHOLIC SYRIAN BANK</t>
  </si>
  <si>
    <t>CSBK</t>
  </si>
  <si>
    <t>INDIAN BANK</t>
  </si>
  <si>
    <t>IDIB</t>
  </si>
  <si>
    <t>AIRTEL PAYMENTS BANK LTD</t>
  </si>
  <si>
    <t>AIRP</t>
  </si>
  <si>
    <t>JANA SMALL FINANCE BANK LTD</t>
  </si>
  <si>
    <t>JSFB</t>
  </si>
  <si>
    <t>DCB BANK LTD</t>
  </si>
  <si>
    <t>DCBL</t>
  </si>
  <si>
    <t>PUNJAB AND SIND BANK</t>
  </si>
  <si>
    <t>PSIB</t>
  </si>
  <si>
    <t>DHANALAXMI BANK</t>
  </si>
  <si>
    <t>DLXB</t>
  </si>
  <si>
    <t>DBS BANK INDIA LTD</t>
  </si>
  <si>
    <t>DBSS</t>
  </si>
  <si>
    <t>STANDARD CHARTERED BANK</t>
  </si>
  <si>
    <t>SCBL</t>
  </si>
  <si>
    <t>RBL BANK LIMITED</t>
  </si>
  <si>
    <t>RATN</t>
  </si>
  <si>
    <t>CITIBANK N A</t>
  </si>
  <si>
    <t>CITI</t>
  </si>
  <si>
    <t>CENTRAL BANK OF INDIA</t>
  </si>
  <si>
    <t>CBIN</t>
  </si>
  <si>
    <t>UJJIVAN SMALL FINANCE BANK LTD</t>
  </si>
  <si>
    <t>USFB</t>
  </si>
  <si>
    <t xml:space="preserve">TAMILNAD MERCANTILE BANK LTD </t>
  </si>
  <si>
    <t>TMBL</t>
  </si>
  <si>
    <t>THE SOUTH INDIAN BANK LIMITED</t>
  </si>
  <si>
    <t>SIBL</t>
  </si>
  <si>
    <t>YES BANK</t>
  </si>
  <si>
    <t>YESB</t>
  </si>
  <si>
    <t>IDFC FIRST BANK LTD</t>
  </si>
  <si>
    <t>IDFB</t>
  </si>
  <si>
    <t>AU SMALL FINANCE BANK</t>
  </si>
  <si>
    <t>AUBL</t>
  </si>
  <si>
    <t>EQUITAS SMALL FINANCE BANK LTD</t>
  </si>
  <si>
    <t>ESFB</t>
  </si>
  <si>
    <t>IDBI BANK</t>
  </si>
  <si>
    <t>IBKL</t>
  </si>
  <si>
    <t>KARNATAKA BANK LTD</t>
  </si>
  <si>
    <t>KARB</t>
  </si>
  <si>
    <t>INDUSIND BANK</t>
  </si>
  <si>
    <t>INDB</t>
  </si>
  <si>
    <t>PAYTM PAYMENTS BANK LTD</t>
  </si>
  <si>
    <t>PYTM</t>
  </si>
  <si>
    <t>BANK OF MAHARASHTRA</t>
  </si>
  <si>
    <t>MAHB</t>
  </si>
  <si>
    <t>FEDERAL BANK</t>
  </si>
  <si>
    <t>FDRL</t>
  </si>
  <si>
    <t>CANARA BANK</t>
  </si>
  <si>
    <t>CNRB</t>
  </si>
  <si>
    <t>KOTAK MAHINDRA BANK LTD</t>
  </si>
  <si>
    <t>KKBK</t>
  </si>
  <si>
    <t>ICICI BANK LTD</t>
  </si>
  <si>
    <t>ICIC</t>
  </si>
  <si>
    <t>AXIS BANK</t>
  </si>
  <si>
    <t>UTIB</t>
  </si>
  <si>
    <t>PUNJAB NATIONAL BANK</t>
  </si>
  <si>
    <t>PUNB</t>
  </si>
  <si>
    <t>BANK OF BARODA</t>
  </si>
  <si>
    <t>BARB</t>
  </si>
  <si>
    <t>HDFC BANK LTD</t>
  </si>
  <si>
    <t>HDFC</t>
  </si>
  <si>
    <t>UNION BANK OF INDIA</t>
  </si>
  <si>
    <t>UBIN</t>
  </si>
  <si>
    <t>STATE BANK OF INDIA</t>
  </si>
  <si>
    <t>SBIN</t>
  </si>
  <si>
    <t>Total response received%</t>
  </si>
  <si>
    <t>Total response received</t>
  </si>
  <si>
    <t>No Response from customer%</t>
  </si>
  <si>
    <t>No Response from customer</t>
  </si>
  <si>
    <t>Technical Declines%</t>
  </si>
  <si>
    <t>Technical Declines</t>
  </si>
  <si>
    <t>Business Declines%</t>
  </si>
  <si>
    <t>Business Declines</t>
  </si>
  <si>
    <t>Accepted%</t>
  </si>
  <si>
    <t>Accepted</t>
  </si>
  <si>
    <t>Timeout%</t>
  </si>
  <si>
    <t>Timeout</t>
  </si>
  <si>
    <t>Successful Response Received</t>
  </si>
  <si>
    <t>Total Mandates</t>
  </si>
  <si>
    <t>Bank name (Responder)</t>
  </si>
  <si>
    <t>THE VARACHHA CO OP BANK LTD</t>
  </si>
  <si>
    <t>VARA</t>
  </si>
  <si>
    <t>KARNATAKA VIKAS GRAMEENA BANK</t>
  </si>
  <si>
    <t>KVGB</t>
  </si>
  <si>
    <t>ANDHRA PRAGATHI GRAMEENA BANK</t>
  </si>
  <si>
    <t>APGB</t>
  </si>
  <si>
    <t>THE COSMOS CO-OPERATIVE BANK LTD</t>
  </si>
  <si>
    <t>COSB</t>
  </si>
  <si>
    <t>THE HONGKONG AND SHANGHAI BANKING CORPORATION LTD</t>
  </si>
  <si>
    <t>HSBC</t>
  </si>
  <si>
    <t>CITY UNION BANK LTD</t>
  </si>
  <si>
    <t>CIUB</t>
  </si>
  <si>
    <t>BANDHAN BANK LTD</t>
  </si>
  <si>
    <t>BDBL</t>
  </si>
  <si>
    <t>KARUR VYSA BANK</t>
  </si>
  <si>
    <t>KVBL</t>
  </si>
  <si>
    <t>INDIAN OVERSEAS BANK</t>
  </si>
  <si>
    <t>IOBA</t>
  </si>
  <si>
    <t>Internet Banking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</si>
</sst>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sz val="10"/>
      <color rgb="FF00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43" fontId="2" fillId="0" borderId="0" xfId="1" applyFont="1" applyAlignment="1"/>
    <xf numFmtId="164" fontId="2" fillId="0" borderId="0" xfId="1" applyNumberFormat="1" applyFont="1" applyAlignment="1"/>
    <xf numFmtId="43" fontId="3" fillId="0" borderId="1" xfId="1" applyFont="1" applyBorder="1" applyAlignment="1">
      <alignment vertical="center" wrapText="1"/>
    </xf>
    <xf numFmtId="164" fontId="3" fillId="0" borderId="1" xfId="1" applyNumberFormat="1" applyFont="1" applyBorder="1" applyAlignment="1">
      <alignment vertical="center" wrapText="1"/>
    </xf>
    <xf numFmtId="43" fontId="2" fillId="0" borderId="1" xfId="1" applyFont="1" applyBorder="1" applyAlignment="1"/>
    <xf numFmtId="43" fontId="2" fillId="0" borderId="0" xfId="1" applyFont="1" applyAlignment="1">
      <alignment horizontal="center"/>
    </xf>
    <xf numFmtId="43" fontId="3" fillId="2" borderId="1" xfId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Border="1" applyAlignment="1">
      <alignment vertical="center" wrapText="1"/>
    </xf>
    <xf numFmtId="43" fontId="2" fillId="0" borderId="0" xfId="1" applyFont="1" applyBorder="1" applyAlignment="1"/>
    <xf numFmtId="43" fontId="3" fillId="0" borderId="0" xfId="1" applyFont="1" applyBorder="1" applyAlignment="1">
      <alignment vertical="center" wrapText="1"/>
    </xf>
    <xf numFmtId="43" fontId="2" fillId="2" borderId="1" xfId="1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E99E4-3B0A-4ECD-83BA-4B7D54EE8C83}">
  <dimension ref="A1:O48"/>
  <sheetViews>
    <sheetView showGridLines="0" tabSelected="1" workbookViewId="0">
      <selection activeCell="C49" sqref="A49:XFD131"/>
    </sheetView>
  </sheetViews>
  <sheetFormatPr defaultColWidth="24.54296875" defaultRowHeight="13" x14ac:dyDescent="0.3"/>
  <cols>
    <col min="1" max="1" width="20" style="1" bestFit="1" customWidth="1"/>
    <col min="2" max="2" width="49.81640625" style="1" bestFit="1" customWidth="1"/>
    <col min="3" max="4" width="20.453125" style="2" customWidth="1"/>
    <col min="5" max="5" width="20.453125" style="1" customWidth="1"/>
    <col min="6" max="6" width="20.453125" style="2" customWidth="1"/>
    <col min="7" max="7" width="20.453125" style="1" customWidth="1"/>
    <col min="8" max="8" width="20.453125" style="2" customWidth="1"/>
    <col min="9" max="9" width="20.453125" style="1" customWidth="1"/>
    <col min="10" max="10" width="20.453125" style="2" customWidth="1"/>
    <col min="11" max="11" width="24.26953125" style="1" bestFit="1" customWidth="1"/>
    <col min="12" max="12" width="20.453125" style="2" customWidth="1"/>
    <col min="13" max="13" width="20.453125" style="1" customWidth="1"/>
    <col min="14" max="14" width="20.453125" style="2" customWidth="1"/>
    <col min="15" max="15" width="20.453125" style="1" customWidth="1"/>
    <col min="16" max="16384" width="24.54296875" style="1"/>
  </cols>
  <sheetData>
    <row r="1" spans="1:15" s="6" customFormat="1" x14ac:dyDescent="0.3">
      <c r="A1" s="12" t="s">
        <v>84</v>
      </c>
      <c r="B1" s="12" t="s">
        <v>84</v>
      </c>
      <c r="C1" s="13" t="s">
        <v>103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s="6" customFormat="1" x14ac:dyDescent="0.3">
      <c r="A2" s="12"/>
      <c r="B2" s="12"/>
      <c r="C2" s="14" t="s">
        <v>83</v>
      </c>
      <c r="D2" s="15" t="s">
        <v>82</v>
      </c>
      <c r="E2" s="15"/>
      <c r="F2" s="15"/>
      <c r="G2" s="15"/>
      <c r="H2" s="15"/>
      <c r="I2" s="15"/>
      <c r="J2" s="15"/>
      <c r="K2" s="15"/>
      <c r="L2" s="15"/>
      <c r="M2" s="15"/>
      <c r="N2" s="14" t="s">
        <v>81</v>
      </c>
      <c r="O2" s="15" t="s">
        <v>80</v>
      </c>
    </row>
    <row r="3" spans="1:15" s="6" customFormat="1" ht="26" x14ac:dyDescent="0.3">
      <c r="A3" s="12"/>
      <c r="B3" s="12"/>
      <c r="C3" s="14"/>
      <c r="D3" s="8" t="s">
        <v>79</v>
      </c>
      <c r="E3" s="7" t="s">
        <v>78</v>
      </c>
      <c r="F3" s="8" t="s">
        <v>77</v>
      </c>
      <c r="G3" s="7" t="s">
        <v>76</v>
      </c>
      <c r="H3" s="8" t="s">
        <v>75</v>
      </c>
      <c r="I3" s="7" t="s">
        <v>74</v>
      </c>
      <c r="J3" s="8" t="s">
        <v>73</v>
      </c>
      <c r="K3" s="7" t="s">
        <v>72</v>
      </c>
      <c r="L3" s="8" t="s">
        <v>71</v>
      </c>
      <c r="M3" s="7" t="s">
        <v>70</v>
      </c>
      <c r="N3" s="14"/>
      <c r="O3" s="15"/>
    </row>
    <row r="4" spans="1:15" x14ac:dyDescent="0.3">
      <c r="A4" s="5" t="s">
        <v>69</v>
      </c>
      <c r="B4" s="5" t="s">
        <v>68</v>
      </c>
      <c r="C4" s="4">
        <f t="shared" ref="C4:C47" si="0">D4+F4+H4+J4+N4</f>
        <v>530031</v>
      </c>
      <c r="D4" s="4">
        <v>160480</v>
      </c>
      <c r="E4" s="3">
        <f t="shared" ref="E4:E47" si="1">D4/C4*100</f>
        <v>30.27747433640674</v>
      </c>
      <c r="F4" s="4">
        <v>168247</v>
      </c>
      <c r="G4" s="3">
        <f t="shared" ref="G4:G47" si="2">F4/C4*100</f>
        <v>31.742860323264111</v>
      </c>
      <c r="H4" s="4">
        <v>2417</v>
      </c>
      <c r="I4" s="3">
        <f t="shared" ref="I4:I47" si="3">H4/C4*100</f>
        <v>0.45601106350383286</v>
      </c>
      <c r="J4" s="4">
        <v>191687</v>
      </c>
      <c r="K4" s="3">
        <f t="shared" ref="K4:K47" si="4">J4/C4*100</f>
        <v>36.165243165022424</v>
      </c>
      <c r="L4" s="4">
        <f t="shared" ref="L4:L47" si="5">D4+F4+H4+J4</f>
        <v>522831</v>
      </c>
      <c r="M4" s="3">
        <f t="shared" ref="M4:M47" si="6">L4/C4*100</f>
        <v>98.641588888197106</v>
      </c>
      <c r="N4" s="4">
        <v>7200</v>
      </c>
      <c r="O4" s="3">
        <f t="shared" ref="O4:O47" si="7">N4/C4*100</f>
        <v>1.3584111118028945</v>
      </c>
    </row>
    <row r="5" spans="1:15" x14ac:dyDescent="0.3">
      <c r="A5" s="5" t="s">
        <v>65</v>
      </c>
      <c r="B5" s="5" t="s">
        <v>64</v>
      </c>
      <c r="C5" s="4">
        <f t="shared" si="0"/>
        <v>329584</v>
      </c>
      <c r="D5" s="4">
        <v>206383</v>
      </c>
      <c r="E5" s="3">
        <f t="shared" si="1"/>
        <v>62.619241225302204</v>
      </c>
      <c r="F5" s="4">
        <v>18187</v>
      </c>
      <c r="G5" s="3">
        <f t="shared" si="2"/>
        <v>5.5181683576872667</v>
      </c>
      <c r="H5" s="4">
        <v>1461</v>
      </c>
      <c r="I5" s="3">
        <f t="shared" si="3"/>
        <v>0.44328608184863344</v>
      </c>
      <c r="J5" s="4">
        <v>102090</v>
      </c>
      <c r="K5" s="3">
        <f t="shared" si="4"/>
        <v>30.975411427739214</v>
      </c>
      <c r="L5" s="4">
        <f t="shared" si="5"/>
        <v>328121</v>
      </c>
      <c r="M5" s="3">
        <f t="shared" si="6"/>
        <v>99.556107092577307</v>
      </c>
      <c r="N5" s="4">
        <v>1463</v>
      </c>
      <c r="O5" s="3">
        <f t="shared" si="7"/>
        <v>0.44389290742269044</v>
      </c>
    </row>
    <row r="6" spans="1:15" x14ac:dyDescent="0.3">
      <c r="A6" s="5" t="s">
        <v>5</v>
      </c>
      <c r="B6" s="5" t="s">
        <v>4</v>
      </c>
      <c r="C6" s="4">
        <f t="shared" si="0"/>
        <v>175578</v>
      </c>
      <c r="D6" s="4">
        <v>23578</v>
      </c>
      <c r="E6" s="3">
        <f t="shared" si="1"/>
        <v>13.428789483876111</v>
      </c>
      <c r="F6" s="4">
        <v>37883</v>
      </c>
      <c r="G6" s="3">
        <f t="shared" si="2"/>
        <v>21.576165578831059</v>
      </c>
      <c r="H6" s="4">
        <v>528</v>
      </c>
      <c r="I6" s="3">
        <f t="shared" si="3"/>
        <v>0.30072104705600927</v>
      </c>
      <c r="J6" s="4">
        <v>42012</v>
      </c>
      <c r="K6" s="3">
        <f t="shared" si="4"/>
        <v>23.927826948706556</v>
      </c>
      <c r="L6" s="4">
        <f t="shared" si="5"/>
        <v>104001</v>
      </c>
      <c r="M6" s="3">
        <f t="shared" si="6"/>
        <v>59.233503058469736</v>
      </c>
      <c r="N6" s="4">
        <v>71577</v>
      </c>
      <c r="O6" s="3">
        <f t="shared" si="7"/>
        <v>40.766496941530264</v>
      </c>
    </row>
    <row r="7" spans="1:15" x14ac:dyDescent="0.3">
      <c r="A7" s="5" t="s">
        <v>55</v>
      </c>
      <c r="B7" s="5" t="s">
        <v>54</v>
      </c>
      <c r="C7" s="4">
        <f t="shared" si="0"/>
        <v>162511</v>
      </c>
      <c r="D7" s="4">
        <v>78467</v>
      </c>
      <c r="E7" s="3">
        <f t="shared" si="1"/>
        <v>48.284116152137393</v>
      </c>
      <c r="F7" s="4">
        <v>15205</v>
      </c>
      <c r="G7" s="3">
        <f t="shared" si="2"/>
        <v>9.3562897280799451</v>
      </c>
      <c r="H7" s="4">
        <v>2481</v>
      </c>
      <c r="I7" s="3">
        <f t="shared" si="3"/>
        <v>1.5266658872322489</v>
      </c>
      <c r="J7" s="4">
        <v>64440</v>
      </c>
      <c r="K7" s="3">
        <f t="shared" si="4"/>
        <v>39.652700432586101</v>
      </c>
      <c r="L7" s="4">
        <f t="shared" si="5"/>
        <v>160593</v>
      </c>
      <c r="M7" s="3">
        <f t="shared" si="6"/>
        <v>98.8197722000357</v>
      </c>
      <c r="N7" s="4">
        <v>1918</v>
      </c>
      <c r="O7" s="3">
        <f t="shared" si="7"/>
        <v>1.18022779996431</v>
      </c>
    </row>
    <row r="8" spans="1:15" x14ac:dyDescent="0.3">
      <c r="A8" s="5" t="s">
        <v>57</v>
      </c>
      <c r="B8" s="5" t="s">
        <v>56</v>
      </c>
      <c r="C8" s="4">
        <f t="shared" si="0"/>
        <v>155767</v>
      </c>
      <c r="D8" s="4">
        <v>74892</v>
      </c>
      <c r="E8" s="3">
        <f t="shared" si="1"/>
        <v>48.07950336078887</v>
      </c>
      <c r="F8" s="4">
        <v>7019</v>
      </c>
      <c r="G8" s="3">
        <f t="shared" si="2"/>
        <v>4.5060892230061569</v>
      </c>
      <c r="H8" s="4">
        <v>35228</v>
      </c>
      <c r="I8" s="3">
        <f t="shared" si="3"/>
        <v>22.615830053862499</v>
      </c>
      <c r="J8" s="4">
        <v>26384</v>
      </c>
      <c r="K8" s="3">
        <f t="shared" si="4"/>
        <v>16.938119113804593</v>
      </c>
      <c r="L8" s="4">
        <f t="shared" si="5"/>
        <v>143523</v>
      </c>
      <c r="M8" s="3">
        <f t="shared" si="6"/>
        <v>92.139541751462119</v>
      </c>
      <c r="N8" s="4">
        <v>12244</v>
      </c>
      <c r="O8" s="3">
        <f t="shared" si="7"/>
        <v>7.8604582485378796</v>
      </c>
    </row>
    <row r="9" spans="1:15" x14ac:dyDescent="0.3">
      <c r="A9" s="5" t="s">
        <v>59</v>
      </c>
      <c r="B9" s="5" t="s">
        <v>58</v>
      </c>
      <c r="C9" s="4">
        <f t="shared" si="0"/>
        <v>124739</v>
      </c>
      <c r="D9" s="4">
        <v>27570</v>
      </c>
      <c r="E9" s="3">
        <f t="shared" si="1"/>
        <v>22.102149287712745</v>
      </c>
      <c r="F9" s="4">
        <v>58375</v>
      </c>
      <c r="G9" s="3">
        <f t="shared" si="2"/>
        <v>46.797713626051198</v>
      </c>
      <c r="H9" s="4">
        <v>513</v>
      </c>
      <c r="I9" s="3">
        <f t="shared" si="3"/>
        <v>0.41125870818268545</v>
      </c>
      <c r="J9" s="4">
        <v>33535</v>
      </c>
      <c r="K9" s="3">
        <f t="shared" si="4"/>
        <v>26.884134071942217</v>
      </c>
      <c r="L9" s="4">
        <f t="shared" si="5"/>
        <v>119993</v>
      </c>
      <c r="M9" s="3">
        <f t="shared" si="6"/>
        <v>96.195255693888839</v>
      </c>
      <c r="N9" s="4">
        <v>4746</v>
      </c>
      <c r="O9" s="3">
        <f t="shared" si="7"/>
        <v>3.8047443061111603</v>
      </c>
    </row>
    <row r="10" spans="1:15" x14ac:dyDescent="0.3">
      <c r="A10" s="5" t="s">
        <v>67</v>
      </c>
      <c r="B10" s="5" t="s">
        <v>66</v>
      </c>
      <c r="C10" s="4">
        <f t="shared" si="0"/>
        <v>122133</v>
      </c>
      <c r="D10" s="4">
        <v>8366</v>
      </c>
      <c r="E10" s="3">
        <f t="shared" si="1"/>
        <v>6.849909524862241</v>
      </c>
      <c r="F10" s="4">
        <v>34579</v>
      </c>
      <c r="G10" s="3">
        <f t="shared" si="2"/>
        <v>28.312577272317885</v>
      </c>
      <c r="H10" s="4">
        <v>15479</v>
      </c>
      <c r="I10" s="3">
        <f t="shared" si="3"/>
        <v>12.673888302096895</v>
      </c>
      <c r="J10" s="4">
        <v>52089</v>
      </c>
      <c r="K10" s="3">
        <f t="shared" si="4"/>
        <v>42.649406794232519</v>
      </c>
      <c r="L10" s="4">
        <f t="shared" si="5"/>
        <v>110513</v>
      </c>
      <c r="M10" s="3">
        <f t="shared" si="6"/>
        <v>90.485781893509525</v>
      </c>
      <c r="N10" s="4">
        <v>11620</v>
      </c>
      <c r="O10" s="3">
        <f t="shared" si="7"/>
        <v>9.5142181064904658</v>
      </c>
    </row>
    <row r="11" spans="1:15" x14ac:dyDescent="0.3">
      <c r="A11" s="5" t="s">
        <v>63</v>
      </c>
      <c r="B11" s="5" t="s">
        <v>62</v>
      </c>
      <c r="C11" s="4">
        <f t="shared" si="0"/>
        <v>111477</v>
      </c>
      <c r="D11" s="4">
        <v>9544</v>
      </c>
      <c r="E11" s="3">
        <f t="shared" si="1"/>
        <v>8.5614072858078352</v>
      </c>
      <c r="F11" s="4">
        <v>15423</v>
      </c>
      <c r="G11" s="3">
        <f t="shared" si="2"/>
        <v>13.835140881078608</v>
      </c>
      <c r="H11" s="4">
        <v>3052</v>
      </c>
      <c r="I11" s="3">
        <f t="shared" si="3"/>
        <v>2.7377844757214493</v>
      </c>
      <c r="J11" s="4">
        <v>64104</v>
      </c>
      <c r="K11" s="3">
        <f t="shared" si="4"/>
        <v>57.504238542479612</v>
      </c>
      <c r="L11" s="4">
        <f t="shared" si="5"/>
        <v>92123</v>
      </c>
      <c r="M11" s="3">
        <f t="shared" si="6"/>
        <v>82.6385711850875</v>
      </c>
      <c r="N11" s="4">
        <v>19354</v>
      </c>
      <c r="O11" s="3">
        <f t="shared" si="7"/>
        <v>17.361428814912493</v>
      </c>
    </row>
    <row r="12" spans="1:15" x14ac:dyDescent="0.3">
      <c r="A12" s="5" t="s">
        <v>61</v>
      </c>
      <c r="B12" s="5" t="s">
        <v>60</v>
      </c>
      <c r="C12" s="4">
        <f t="shared" si="0"/>
        <v>92669</v>
      </c>
      <c r="D12" s="4">
        <v>9208</v>
      </c>
      <c r="E12" s="3">
        <f t="shared" si="1"/>
        <v>9.9364404493412035</v>
      </c>
      <c r="F12" s="4">
        <v>40835</v>
      </c>
      <c r="G12" s="3">
        <f t="shared" si="2"/>
        <v>44.065437201221549</v>
      </c>
      <c r="H12" s="4">
        <v>992</v>
      </c>
      <c r="I12" s="3">
        <f t="shared" si="3"/>
        <v>1.0704766426744652</v>
      </c>
      <c r="J12" s="4">
        <v>26195</v>
      </c>
      <c r="K12" s="3">
        <f t="shared" si="4"/>
        <v>28.267273845622594</v>
      </c>
      <c r="L12" s="4">
        <f t="shared" si="5"/>
        <v>77230</v>
      </c>
      <c r="M12" s="3">
        <f t="shared" si="6"/>
        <v>83.339628138859808</v>
      </c>
      <c r="N12" s="4">
        <v>15439</v>
      </c>
      <c r="O12" s="3">
        <f t="shared" si="7"/>
        <v>16.660371861140185</v>
      </c>
    </row>
    <row r="13" spans="1:15" x14ac:dyDescent="0.3">
      <c r="A13" s="5" t="s">
        <v>53</v>
      </c>
      <c r="B13" s="5" t="s">
        <v>52</v>
      </c>
      <c r="C13" s="4">
        <f t="shared" si="0"/>
        <v>83502</v>
      </c>
      <c r="D13" s="4">
        <v>7517</v>
      </c>
      <c r="E13" s="3">
        <f t="shared" si="1"/>
        <v>9.0021795885128508</v>
      </c>
      <c r="F13" s="4">
        <v>12929</v>
      </c>
      <c r="G13" s="3">
        <f t="shared" si="2"/>
        <v>15.48346147397667</v>
      </c>
      <c r="H13" s="4">
        <v>1269</v>
      </c>
      <c r="I13" s="3">
        <f t="shared" si="3"/>
        <v>1.5197240784651864</v>
      </c>
      <c r="J13" s="4">
        <v>24718</v>
      </c>
      <c r="K13" s="3">
        <f t="shared" si="4"/>
        <v>29.601686187157195</v>
      </c>
      <c r="L13" s="4">
        <f t="shared" si="5"/>
        <v>46433</v>
      </c>
      <c r="M13" s="3">
        <f t="shared" si="6"/>
        <v>55.607051328111901</v>
      </c>
      <c r="N13" s="4">
        <v>37069</v>
      </c>
      <c r="O13" s="3">
        <f t="shared" si="7"/>
        <v>44.392948671888099</v>
      </c>
    </row>
    <row r="14" spans="1:15" x14ac:dyDescent="0.3">
      <c r="A14" s="5" t="s">
        <v>102</v>
      </c>
      <c r="B14" s="5" t="s">
        <v>101</v>
      </c>
      <c r="C14" s="4">
        <f t="shared" si="0"/>
        <v>65053</v>
      </c>
      <c r="D14" s="4">
        <v>4471</v>
      </c>
      <c r="E14" s="3">
        <f t="shared" si="1"/>
        <v>6.8728575161791152</v>
      </c>
      <c r="F14" s="4">
        <v>30347</v>
      </c>
      <c r="G14" s="3">
        <f t="shared" si="2"/>
        <v>46.649654896776475</v>
      </c>
      <c r="H14" s="4">
        <v>651</v>
      </c>
      <c r="I14" s="3">
        <f t="shared" si="3"/>
        <v>1.0007224878176255</v>
      </c>
      <c r="J14" s="4">
        <v>11164</v>
      </c>
      <c r="K14" s="3">
        <f t="shared" si="4"/>
        <v>17.161391480792584</v>
      </c>
      <c r="L14" s="4">
        <f t="shared" si="5"/>
        <v>46633</v>
      </c>
      <c r="M14" s="3">
        <f t="shared" si="6"/>
        <v>71.684626381565792</v>
      </c>
      <c r="N14" s="4">
        <v>18420</v>
      </c>
      <c r="O14" s="3">
        <f t="shared" si="7"/>
        <v>28.315373618434197</v>
      </c>
    </row>
    <row r="15" spans="1:15" x14ac:dyDescent="0.3">
      <c r="A15" s="5" t="s">
        <v>41</v>
      </c>
      <c r="B15" s="5" t="s">
        <v>40</v>
      </c>
      <c r="C15" s="4">
        <f t="shared" si="0"/>
        <v>50527</v>
      </c>
      <c r="D15" s="4">
        <v>7744</v>
      </c>
      <c r="E15" s="3">
        <f t="shared" si="1"/>
        <v>15.326459120866071</v>
      </c>
      <c r="F15" s="4">
        <v>584</v>
      </c>
      <c r="G15" s="3">
        <f t="shared" si="2"/>
        <v>1.1558176816355612</v>
      </c>
      <c r="H15" s="4">
        <v>76</v>
      </c>
      <c r="I15" s="3">
        <f t="shared" si="3"/>
        <v>0.15041462980188811</v>
      </c>
      <c r="J15" s="4">
        <v>41512</v>
      </c>
      <c r="K15" s="3">
        <f t="shared" si="4"/>
        <v>82.158054109683931</v>
      </c>
      <c r="L15" s="4">
        <f t="shared" si="5"/>
        <v>49916</v>
      </c>
      <c r="M15" s="3">
        <f t="shared" si="6"/>
        <v>98.790745541987462</v>
      </c>
      <c r="N15" s="4">
        <v>611</v>
      </c>
      <c r="O15" s="3">
        <f t="shared" si="7"/>
        <v>1.2092544580125477</v>
      </c>
    </row>
    <row r="16" spans="1:15" x14ac:dyDescent="0.3">
      <c r="A16" s="5" t="s">
        <v>100</v>
      </c>
      <c r="B16" s="5" t="s">
        <v>99</v>
      </c>
      <c r="C16" s="4">
        <f t="shared" si="0"/>
        <v>44575</v>
      </c>
      <c r="D16" s="4">
        <v>4657</v>
      </c>
      <c r="E16" s="3">
        <f t="shared" si="1"/>
        <v>10.447560291643297</v>
      </c>
      <c r="F16" s="4">
        <v>1657</v>
      </c>
      <c r="G16" s="3">
        <f t="shared" si="2"/>
        <v>3.7173303421200226</v>
      </c>
      <c r="H16" s="4">
        <v>1</v>
      </c>
      <c r="I16" s="3">
        <f t="shared" si="3"/>
        <v>2.2434099831744251E-3</v>
      </c>
      <c r="J16" s="4">
        <v>36348</v>
      </c>
      <c r="K16" s="3">
        <f t="shared" si="4"/>
        <v>81.54346606842401</v>
      </c>
      <c r="L16" s="4">
        <f t="shared" si="5"/>
        <v>42663</v>
      </c>
      <c r="M16" s="3">
        <f t="shared" si="6"/>
        <v>95.710600112170496</v>
      </c>
      <c r="N16" s="4">
        <v>1912</v>
      </c>
      <c r="O16" s="3">
        <f t="shared" si="7"/>
        <v>4.289399887829501</v>
      </c>
    </row>
    <row r="17" spans="1:15" x14ac:dyDescent="0.3">
      <c r="A17" s="5" t="s">
        <v>98</v>
      </c>
      <c r="B17" s="5" t="s">
        <v>97</v>
      </c>
      <c r="C17" s="4">
        <f t="shared" si="0"/>
        <v>41329</v>
      </c>
      <c r="D17" s="4">
        <v>8785</v>
      </c>
      <c r="E17" s="3">
        <f t="shared" si="1"/>
        <v>21.256260737012752</v>
      </c>
      <c r="F17" s="4">
        <v>16644</v>
      </c>
      <c r="G17" s="3">
        <f t="shared" si="2"/>
        <v>40.271963996225409</v>
      </c>
      <c r="H17" s="4">
        <v>381</v>
      </c>
      <c r="I17" s="3">
        <f t="shared" si="3"/>
        <v>0.921870841297878</v>
      </c>
      <c r="J17" s="4">
        <v>14985</v>
      </c>
      <c r="K17" s="3">
        <f t="shared" si="4"/>
        <v>36.257833482542523</v>
      </c>
      <c r="L17" s="4">
        <f t="shared" si="5"/>
        <v>40795</v>
      </c>
      <c r="M17" s="3">
        <f t="shared" si="6"/>
        <v>98.707929057078573</v>
      </c>
      <c r="N17" s="4">
        <v>534</v>
      </c>
      <c r="O17" s="3">
        <f t="shared" si="7"/>
        <v>1.2920709429214352</v>
      </c>
    </row>
    <row r="18" spans="1:15" x14ac:dyDescent="0.3">
      <c r="A18" s="5" t="s">
        <v>47</v>
      </c>
      <c r="B18" s="5" t="s">
        <v>46</v>
      </c>
      <c r="C18" s="4">
        <f t="shared" si="0"/>
        <v>35005</v>
      </c>
      <c r="D18" s="4">
        <v>20951</v>
      </c>
      <c r="E18" s="3">
        <f t="shared" si="1"/>
        <v>59.851449792886733</v>
      </c>
      <c r="F18" s="4">
        <v>6018</v>
      </c>
      <c r="G18" s="3">
        <f t="shared" si="2"/>
        <v>17.191829738608771</v>
      </c>
      <c r="H18" s="4">
        <v>0</v>
      </c>
      <c r="I18" s="3">
        <f t="shared" si="3"/>
        <v>0</v>
      </c>
      <c r="J18" s="4">
        <v>7257</v>
      </c>
      <c r="K18" s="3">
        <f t="shared" si="4"/>
        <v>20.731324096557636</v>
      </c>
      <c r="L18" s="4">
        <f t="shared" si="5"/>
        <v>34226</v>
      </c>
      <c r="M18" s="3">
        <f t="shared" si="6"/>
        <v>97.774603628053143</v>
      </c>
      <c r="N18" s="4">
        <v>779</v>
      </c>
      <c r="O18" s="3">
        <f t="shared" si="7"/>
        <v>2.2253963719468648</v>
      </c>
    </row>
    <row r="19" spans="1:15" x14ac:dyDescent="0.3">
      <c r="A19" s="5" t="s">
        <v>51</v>
      </c>
      <c r="B19" s="5" t="s">
        <v>50</v>
      </c>
      <c r="C19" s="4">
        <f t="shared" si="0"/>
        <v>27890</v>
      </c>
      <c r="D19" s="4">
        <v>2811</v>
      </c>
      <c r="E19" s="3">
        <f t="shared" si="1"/>
        <v>10.078881319469343</v>
      </c>
      <c r="F19" s="4">
        <v>9010</v>
      </c>
      <c r="G19" s="3">
        <f t="shared" si="2"/>
        <v>32.305485837217638</v>
      </c>
      <c r="H19" s="4">
        <v>33</v>
      </c>
      <c r="I19" s="3">
        <f t="shared" si="3"/>
        <v>0.11832197920401577</v>
      </c>
      <c r="J19" s="4">
        <v>12946</v>
      </c>
      <c r="K19" s="3">
        <f t="shared" si="4"/>
        <v>46.41807099318752</v>
      </c>
      <c r="L19" s="4">
        <f t="shared" si="5"/>
        <v>24800</v>
      </c>
      <c r="M19" s="3">
        <f t="shared" si="6"/>
        <v>88.920760129078531</v>
      </c>
      <c r="N19" s="4">
        <v>3090</v>
      </c>
      <c r="O19" s="3">
        <f t="shared" si="7"/>
        <v>11.079239870921477</v>
      </c>
    </row>
    <row r="20" spans="1:15" x14ac:dyDescent="0.3">
      <c r="A20" s="5" t="s">
        <v>45</v>
      </c>
      <c r="B20" s="5" t="s">
        <v>44</v>
      </c>
      <c r="C20" s="4">
        <f t="shared" si="0"/>
        <v>27780</v>
      </c>
      <c r="D20" s="4">
        <v>8102</v>
      </c>
      <c r="E20" s="3">
        <f t="shared" si="1"/>
        <v>29.164866810655148</v>
      </c>
      <c r="F20" s="4">
        <v>6920</v>
      </c>
      <c r="G20" s="3">
        <f t="shared" si="2"/>
        <v>24.910007199424047</v>
      </c>
      <c r="H20" s="4">
        <v>212</v>
      </c>
      <c r="I20" s="3">
        <f t="shared" si="3"/>
        <v>0.76313894888408929</v>
      </c>
      <c r="J20" s="4">
        <v>11917</v>
      </c>
      <c r="K20" s="3">
        <f t="shared" si="4"/>
        <v>42.897768178545718</v>
      </c>
      <c r="L20" s="4">
        <f t="shared" si="5"/>
        <v>27151</v>
      </c>
      <c r="M20" s="3">
        <f t="shared" si="6"/>
        <v>97.735781137509008</v>
      </c>
      <c r="N20" s="4">
        <v>629</v>
      </c>
      <c r="O20" s="3">
        <f t="shared" si="7"/>
        <v>2.2642188624910005</v>
      </c>
    </row>
    <row r="21" spans="1:15" x14ac:dyDescent="0.3">
      <c r="A21" s="5" t="s">
        <v>96</v>
      </c>
      <c r="B21" s="5" t="s">
        <v>95</v>
      </c>
      <c r="C21" s="4">
        <f t="shared" si="0"/>
        <v>25415</v>
      </c>
      <c r="D21" s="4">
        <v>9107</v>
      </c>
      <c r="E21" s="3">
        <f t="shared" si="1"/>
        <v>35.833169388156598</v>
      </c>
      <c r="F21" s="4">
        <v>2431</v>
      </c>
      <c r="G21" s="3">
        <f t="shared" si="2"/>
        <v>9.5652173913043477</v>
      </c>
      <c r="H21" s="4">
        <v>0</v>
      </c>
      <c r="I21" s="3">
        <f t="shared" si="3"/>
        <v>0</v>
      </c>
      <c r="J21" s="4">
        <v>13120</v>
      </c>
      <c r="K21" s="3">
        <f t="shared" si="4"/>
        <v>51.623057249655716</v>
      </c>
      <c r="L21" s="4">
        <f t="shared" si="5"/>
        <v>24658</v>
      </c>
      <c r="M21" s="3">
        <f t="shared" si="6"/>
        <v>97.021444029116665</v>
      </c>
      <c r="N21" s="4">
        <v>757</v>
      </c>
      <c r="O21" s="3">
        <f t="shared" si="7"/>
        <v>2.9785559708833365</v>
      </c>
    </row>
    <row r="22" spans="1:15" x14ac:dyDescent="0.3">
      <c r="A22" s="5" t="s">
        <v>25</v>
      </c>
      <c r="B22" s="5" t="s">
        <v>24</v>
      </c>
      <c r="C22" s="4">
        <f t="shared" si="0"/>
        <v>24120</v>
      </c>
      <c r="D22" s="4">
        <v>1788</v>
      </c>
      <c r="E22" s="3">
        <f t="shared" si="1"/>
        <v>7.4129353233830848</v>
      </c>
      <c r="F22" s="4">
        <v>11418</v>
      </c>
      <c r="G22" s="3">
        <f t="shared" si="2"/>
        <v>47.338308457711442</v>
      </c>
      <c r="H22" s="4">
        <v>137</v>
      </c>
      <c r="I22" s="3">
        <f t="shared" si="3"/>
        <v>0.56799336650082921</v>
      </c>
      <c r="J22" s="4">
        <v>9828</v>
      </c>
      <c r="K22" s="3">
        <f t="shared" si="4"/>
        <v>40.746268656716417</v>
      </c>
      <c r="L22" s="4">
        <f t="shared" si="5"/>
        <v>23171</v>
      </c>
      <c r="M22" s="3">
        <f t="shared" si="6"/>
        <v>96.065505804311783</v>
      </c>
      <c r="N22" s="4">
        <v>949</v>
      </c>
      <c r="O22" s="3">
        <f t="shared" si="7"/>
        <v>3.9344941956882256</v>
      </c>
    </row>
    <row r="23" spans="1:15" x14ac:dyDescent="0.3">
      <c r="A23" s="5" t="s">
        <v>13</v>
      </c>
      <c r="B23" s="5" t="s">
        <v>12</v>
      </c>
      <c r="C23" s="4">
        <f t="shared" si="0"/>
        <v>18265</v>
      </c>
      <c r="D23" s="4">
        <v>0</v>
      </c>
      <c r="E23" s="3">
        <f t="shared" si="1"/>
        <v>0</v>
      </c>
      <c r="F23" s="4">
        <v>0</v>
      </c>
      <c r="G23" s="3">
        <f t="shared" si="2"/>
        <v>0</v>
      </c>
      <c r="H23" s="4">
        <v>0</v>
      </c>
      <c r="I23" s="3">
        <f t="shared" si="3"/>
        <v>0</v>
      </c>
      <c r="J23" s="4">
        <v>6020</v>
      </c>
      <c r="K23" s="3">
        <f t="shared" si="4"/>
        <v>32.959211606898442</v>
      </c>
      <c r="L23" s="4">
        <f t="shared" si="5"/>
        <v>6020</v>
      </c>
      <c r="M23" s="3">
        <f t="shared" si="6"/>
        <v>32.959211606898442</v>
      </c>
      <c r="N23" s="4">
        <v>12245</v>
      </c>
      <c r="O23" s="3">
        <f t="shared" si="7"/>
        <v>67.040788393101565</v>
      </c>
    </row>
    <row r="24" spans="1:15" x14ac:dyDescent="0.3">
      <c r="A24" s="5" t="s">
        <v>19</v>
      </c>
      <c r="B24" s="5" t="s">
        <v>18</v>
      </c>
      <c r="C24" s="4">
        <f t="shared" si="0"/>
        <v>18227</v>
      </c>
      <c r="D24" s="4">
        <v>9701</v>
      </c>
      <c r="E24" s="3">
        <f t="shared" si="1"/>
        <v>53.22324024798376</v>
      </c>
      <c r="F24" s="4">
        <v>722</v>
      </c>
      <c r="G24" s="3">
        <f t="shared" si="2"/>
        <v>3.9611565260328088</v>
      </c>
      <c r="H24" s="4">
        <v>0</v>
      </c>
      <c r="I24" s="3">
        <f t="shared" si="3"/>
        <v>0</v>
      </c>
      <c r="J24" s="4">
        <v>7343</v>
      </c>
      <c r="K24" s="3">
        <f t="shared" si="4"/>
        <v>40.286388325012346</v>
      </c>
      <c r="L24" s="4">
        <f t="shared" si="5"/>
        <v>17766</v>
      </c>
      <c r="M24" s="3">
        <f t="shared" si="6"/>
        <v>97.470785099028916</v>
      </c>
      <c r="N24" s="4">
        <v>461</v>
      </c>
      <c r="O24" s="3">
        <f t="shared" si="7"/>
        <v>2.5292149009710867</v>
      </c>
    </row>
    <row r="25" spans="1:15" x14ac:dyDescent="0.3">
      <c r="A25" s="5" t="s">
        <v>35</v>
      </c>
      <c r="B25" s="5" t="s">
        <v>34</v>
      </c>
      <c r="C25" s="4">
        <f t="shared" si="0"/>
        <v>18108</v>
      </c>
      <c r="D25" s="4">
        <v>6596</v>
      </c>
      <c r="E25" s="3">
        <f t="shared" si="1"/>
        <v>36.425889109785729</v>
      </c>
      <c r="F25" s="4">
        <v>162</v>
      </c>
      <c r="G25" s="3">
        <f t="shared" si="2"/>
        <v>0.89463220675944333</v>
      </c>
      <c r="H25" s="4">
        <v>284</v>
      </c>
      <c r="I25" s="3">
        <f t="shared" si="3"/>
        <v>1.5683675723437156</v>
      </c>
      <c r="J25" s="4">
        <v>10442</v>
      </c>
      <c r="K25" s="3">
        <f t="shared" si="4"/>
        <v>57.665120388778448</v>
      </c>
      <c r="L25" s="4">
        <f t="shared" si="5"/>
        <v>17484</v>
      </c>
      <c r="M25" s="3">
        <f t="shared" si="6"/>
        <v>96.554009277667333</v>
      </c>
      <c r="N25" s="4">
        <v>624</v>
      </c>
      <c r="O25" s="3">
        <f t="shared" si="7"/>
        <v>3.4459907223326711</v>
      </c>
    </row>
    <row r="26" spans="1:15" x14ac:dyDescent="0.3">
      <c r="A26" s="5" t="s">
        <v>23</v>
      </c>
      <c r="B26" s="5" t="s">
        <v>22</v>
      </c>
      <c r="C26" s="4">
        <f t="shared" si="0"/>
        <v>15646</v>
      </c>
      <c r="D26" s="4">
        <v>10336</v>
      </c>
      <c r="E26" s="3">
        <f t="shared" si="1"/>
        <v>66.061613191870123</v>
      </c>
      <c r="F26" s="4">
        <v>1826</v>
      </c>
      <c r="G26" s="3">
        <f t="shared" si="2"/>
        <v>11.670714559631854</v>
      </c>
      <c r="H26" s="4">
        <v>1226</v>
      </c>
      <c r="I26" s="3">
        <f t="shared" si="3"/>
        <v>7.835868592611531</v>
      </c>
      <c r="J26" s="4">
        <v>2242</v>
      </c>
      <c r="K26" s="3">
        <f t="shared" si="4"/>
        <v>14.329541096765947</v>
      </c>
      <c r="L26" s="4">
        <f t="shared" si="5"/>
        <v>15630</v>
      </c>
      <c r="M26" s="3">
        <f t="shared" si="6"/>
        <v>99.897737440879453</v>
      </c>
      <c r="N26" s="4">
        <v>16</v>
      </c>
      <c r="O26" s="3">
        <f t="shared" si="7"/>
        <v>0.102262559120542</v>
      </c>
    </row>
    <row r="27" spans="1:15" x14ac:dyDescent="0.3">
      <c r="A27" s="5" t="s">
        <v>33</v>
      </c>
      <c r="B27" s="5" t="s">
        <v>32</v>
      </c>
      <c r="C27" s="4">
        <f t="shared" si="0"/>
        <v>15354</v>
      </c>
      <c r="D27" s="4">
        <v>6337</v>
      </c>
      <c r="E27" s="3">
        <f t="shared" si="1"/>
        <v>41.27263253875212</v>
      </c>
      <c r="F27" s="4">
        <v>1256</v>
      </c>
      <c r="G27" s="3">
        <f t="shared" si="2"/>
        <v>8.1802787547218969</v>
      </c>
      <c r="H27" s="4">
        <v>0</v>
      </c>
      <c r="I27" s="3">
        <f t="shared" si="3"/>
        <v>0</v>
      </c>
      <c r="J27" s="4">
        <v>7371</v>
      </c>
      <c r="K27" s="3">
        <f t="shared" si="4"/>
        <v>48.007033997655334</v>
      </c>
      <c r="L27" s="4">
        <f t="shared" si="5"/>
        <v>14964</v>
      </c>
      <c r="M27" s="3">
        <f t="shared" si="6"/>
        <v>97.459945291129344</v>
      </c>
      <c r="N27" s="4">
        <v>390</v>
      </c>
      <c r="O27" s="3">
        <f t="shared" si="7"/>
        <v>2.5400547088706529</v>
      </c>
    </row>
    <row r="28" spans="1:15" x14ac:dyDescent="0.3">
      <c r="A28" s="5" t="s">
        <v>39</v>
      </c>
      <c r="B28" s="5" t="s">
        <v>38</v>
      </c>
      <c r="C28" s="4">
        <f t="shared" si="0"/>
        <v>14440</v>
      </c>
      <c r="D28" s="4">
        <v>3716</v>
      </c>
      <c r="E28" s="3">
        <f t="shared" si="1"/>
        <v>25.734072022160664</v>
      </c>
      <c r="F28" s="4">
        <v>269</v>
      </c>
      <c r="G28" s="3">
        <f t="shared" si="2"/>
        <v>1.8628808864265927</v>
      </c>
      <c r="H28" s="4">
        <v>362</v>
      </c>
      <c r="I28" s="3">
        <f t="shared" si="3"/>
        <v>2.506925207756233</v>
      </c>
      <c r="J28" s="4">
        <v>4026</v>
      </c>
      <c r="K28" s="3">
        <f t="shared" si="4"/>
        <v>27.880886426592799</v>
      </c>
      <c r="L28" s="4">
        <f t="shared" si="5"/>
        <v>8373</v>
      </c>
      <c r="M28" s="3">
        <f t="shared" si="6"/>
        <v>57.984764542936283</v>
      </c>
      <c r="N28" s="4">
        <v>6067</v>
      </c>
      <c r="O28" s="3">
        <f t="shared" si="7"/>
        <v>42.01523545706371</v>
      </c>
    </row>
    <row r="29" spans="1:15" x14ac:dyDescent="0.3">
      <c r="A29" s="5" t="s">
        <v>43</v>
      </c>
      <c r="B29" s="5" t="s">
        <v>42</v>
      </c>
      <c r="C29" s="4">
        <f t="shared" si="0"/>
        <v>13338</v>
      </c>
      <c r="D29" s="4">
        <v>920</v>
      </c>
      <c r="E29" s="3">
        <f t="shared" si="1"/>
        <v>6.8975858449542651</v>
      </c>
      <c r="F29" s="4">
        <v>26</v>
      </c>
      <c r="G29" s="3">
        <f t="shared" si="2"/>
        <v>0.19493177387914229</v>
      </c>
      <c r="H29" s="4">
        <v>28</v>
      </c>
      <c r="I29" s="3">
        <f t="shared" si="3"/>
        <v>0.2099265257159994</v>
      </c>
      <c r="J29" s="4">
        <v>5609</v>
      </c>
      <c r="K29" s="3">
        <f t="shared" si="4"/>
        <v>42.052781526465736</v>
      </c>
      <c r="L29" s="4">
        <f t="shared" si="5"/>
        <v>6583</v>
      </c>
      <c r="M29" s="3">
        <f t="shared" si="6"/>
        <v>49.355225671015148</v>
      </c>
      <c r="N29" s="4">
        <v>6755</v>
      </c>
      <c r="O29" s="3">
        <f t="shared" si="7"/>
        <v>50.644774328984852</v>
      </c>
    </row>
    <row r="30" spans="1:15" x14ac:dyDescent="0.3">
      <c r="A30" s="5" t="s">
        <v>49</v>
      </c>
      <c r="B30" s="5" t="s">
        <v>48</v>
      </c>
      <c r="C30" s="4">
        <f t="shared" si="0"/>
        <v>11640</v>
      </c>
      <c r="D30" s="4">
        <v>1357</v>
      </c>
      <c r="E30" s="3">
        <f t="shared" si="1"/>
        <v>11.65807560137457</v>
      </c>
      <c r="F30" s="4">
        <v>347</v>
      </c>
      <c r="G30" s="3">
        <f t="shared" si="2"/>
        <v>2.9810996563573884</v>
      </c>
      <c r="H30" s="4">
        <v>122</v>
      </c>
      <c r="I30" s="3">
        <f t="shared" si="3"/>
        <v>1.0481099656357387</v>
      </c>
      <c r="J30" s="4">
        <v>9575</v>
      </c>
      <c r="K30" s="3">
        <f t="shared" si="4"/>
        <v>82.2594501718213</v>
      </c>
      <c r="L30" s="4">
        <f t="shared" si="5"/>
        <v>11401</v>
      </c>
      <c r="M30" s="3">
        <f t="shared" si="6"/>
        <v>97.946735395188995</v>
      </c>
      <c r="N30" s="4">
        <v>239</v>
      </c>
      <c r="O30" s="3">
        <f t="shared" si="7"/>
        <v>2.0532646048109964</v>
      </c>
    </row>
    <row r="31" spans="1:15" x14ac:dyDescent="0.3">
      <c r="A31" s="5" t="s">
        <v>37</v>
      </c>
      <c r="B31" s="5" t="s">
        <v>36</v>
      </c>
      <c r="C31" s="4">
        <f t="shared" si="0"/>
        <v>8484</v>
      </c>
      <c r="D31" s="4">
        <v>515</v>
      </c>
      <c r="E31" s="3">
        <f t="shared" si="1"/>
        <v>6.07024988213107</v>
      </c>
      <c r="F31" s="4">
        <v>6863</v>
      </c>
      <c r="G31" s="3">
        <f t="shared" si="2"/>
        <v>80.893446487505898</v>
      </c>
      <c r="H31" s="4">
        <v>40</v>
      </c>
      <c r="I31" s="3">
        <f t="shared" si="3"/>
        <v>0.47147571900047153</v>
      </c>
      <c r="J31" s="4">
        <v>701</v>
      </c>
      <c r="K31" s="3">
        <f t="shared" si="4"/>
        <v>8.2626119754832619</v>
      </c>
      <c r="L31" s="4">
        <f t="shared" si="5"/>
        <v>8119</v>
      </c>
      <c r="M31" s="3">
        <f t="shared" si="6"/>
        <v>95.697784064120697</v>
      </c>
      <c r="N31" s="4">
        <v>365</v>
      </c>
      <c r="O31" s="3">
        <f t="shared" si="7"/>
        <v>4.3022159358793024</v>
      </c>
    </row>
    <row r="32" spans="1:15" x14ac:dyDescent="0.3">
      <c r="A32" s="5" t="s">
        <v>27</v>
      </c>
      <c r="B32" s="5" t="s">
        <v>26</v>
      </c>
      <c r="C32" s="4">
        <f t="shared" si="0"/>
        <v>6851</v>
      </c>
      <c r="D32" s="4">
        <v>2463</v>
      </c>
      <c r="E32" s="3">
        <f t="shared" si="1"/>
        <v>35.950956064808061</v>
      </c>
      <c r="F32" s="4">
        <v>999</v>
      </c>
      <c r="G32" s="3">
        <f t="shared" si="2"/>
        <v>14.581812874032988</v>
      </c>
      <c r="H32" s="4">
        <v>3</v>
      </c>
      <c r="I32" s="3">
        <f t="shared" si="3"/>
        <v>4.3789227849948917E-2</v>
      </c>
      <c r="J32" s="4">
        <v>2033</v>
      </c>
      <c r="K32" s="3">
        <f t="shared" si="4"/>
        <v>29.674500072982045</v>
      </c>
      <c r="L32" s="4">
        <f t="shared" si="5"/>
        <v>5498</v>
      </c>
      <c r="M32" s="3">
        <f t="shared" si="6"/>
        <v>80.251058239673043</v>
      </c>
      <c r="N32" s="4">
        <v>1353</v>
      </c>
      <c r="O32" s="3">
        <f t="shared" si="7"/>
        <v>19.748941760326961</v>
      </c>
    </row>
    <row r="33" spans="1:15" x14ac:dyDescent="0.3">
      <c r="A33" s="5" t="s">
        <v>31</v>
      </c>
      <c r="B33" s="5" t="s">
        <v>30</v>
      </c>
      <c r="C33" s="4">
        <f t="shared" si="0"/>
        <v>6460</v>
      </c>
      <c r="D33" s="4">
        <v>1215</v>
      </c>
      <c r="E33" s="3">
        <f t="shared" si="1"/>
        <v>18.808049535603715</v>
      </c>
      <c r="F33" s="4">
        <v>3268</v>
      </c>
      <c r="G33" s="3">
        <f t="shared" si="2"/>
        <v>50.588235294117645</v>
      </c>
      <c r="H33" s="4">
        <v>37</v>
      </c>
      <c r="I33" s="3">
        <f t="shared" si="3"/>
        <v>0.5727554179566563</v>
      </c>
      <c r="J33" s="4">
        <v>1699</v>
      </c>
      <c r="K33" s="3">
        <f t="shared" si="4"/>
        <v>26.300309597523221</v>
      </c>
      <c r="L33" s="4">
        <f t="shared" si="5"/>
        <v>6219</v>
      </c>
      <c r="M33" s="3">
        <f t="shared" si="6"/>
        <v>96.269349845201234</v>
      </c>
      <c r="N33" s="4">
        <v>241</v>
      </c>
      <c r="O33" s="3">
        <f t="shared" si="7"/>
        <v>3.7306501547987621</v>
      </c>
    </row>
    <row r="34" spans="1:15" x14ac:dyDescent="0.3">
      <c r="A34" s="5" t="s">
        <v>21</v>
      </c>
      <c r="B34" s="5" t="s">
        <v>20</v>
      </c>
      <c r="C34" s="4">
        <f t="shared" si="0"/>
        <v>5812</v>
      </c>
      <c r="D34" s="4">
        <v>1897</v>
      </c>
      <c r="E34" s="3">
        <f t="shared" si="1"/>
        <v>32.639366827253959</v>
      </c>
      <c r="F34" s="4">
        <v>303</v>
      </c>
      <c r="G34" s="3">
        <f t="shared" si="2"/>
        <v>5.2133516861665523</v>
      </c>
      <c r="H34" s="4">
        <v>0</v>
      </c>
      <c r="I34" s="3">
        <f t="shared" si="3"/>
        <v>0</v>
      </c>
      <c r="J34" s="4">
        <v>1732</v>
      </c>
      <c r="K34" s="3">
        <f t="shared" si="4"/>
        <v>29.800412938747417</v>
      </c>
      <c r="L34" s="4">
        <f t="shared" si="5"/>
        <v>3932</v>
      </c>
      <c r="M34" s="3">
        <f t="shared" si="6"/>
        <v>67.653131452167926</v>
      </c>
      <c r="N34" s="4">
        <v>1880</v>
      </c>
      <c r="O34" s="3">
        <f t="shared" si="7"/>
        <v>32.346868547832067</v>
      </c>
    </row>
    <row r="35" spans="1:15" x14ac:dyDescent="0.3">
      <c r="A35" s="5" t="s">
        <v>29</v>
      </c>
      <c r="B35" s="5" t="s">
        <v>28</v>
      </c>
      <c r="C35" s="4">
        <f t="shared" si="0"/>
        <v>5764</v>
      </c>
      <c r="D35" s="4">
        <v>517</v>
      </c>
      <c r="E35" s="3">
        <f t="shared" si="1"/>
        <v>8.9694656488549622</v>
      </c>
      <c r="F35" s="4">
        <v>2343</v>
      </c>
      <c r="G35" s="3">
        <f t="shared" si="2"/>
        <v>40.648854961832058</v>
      </c>
      <c r="H35" s="4">
        <v>1749</v>
      </c>
      <c r="I35" s="3">
        <f t="shared" si="3"/>
        <v>30.343511450381676</v>
      </c>
      <c r="J35" s="4">
        <v>1051</v>
      </c>
      <c r="K35" s="3">
        <f t="shared" si="4"/>
        <v>18.233865371269953</v>
      </c>
      <c r="L35" s="4">
        <f t="shared" si="5"/>
        <v>5660</v>
      </c>
      <c r="M35" s="3">
        <f t="shared" si="6"/>
        <v>98.195697432338662</v>
      </c>
      <c r="N35" s="4">
        <v>104</v>
      </c>
      <c r="O35" s="3">
        <f t="shared" si="7"/>
        <v>1.8043025676613464</v>
      </c>
    </row>
    <row r="36" spans="1:15" x14ac:dyDescent="0.3">
      <c r="A36" s="5" t="s">
        <v>17</v>
      </c>
      <c r="B36" s="5" t="s">
        <v>16</v>
      </c>
      <c r="C36" s="4">
        <f t="shared" si="0"/>
        <v>5705</v>
      </c>
      <c r="D36" s="4">
        <v>2514</v>
      </c>
      <c r="E36" s="3">
        <f t="shared" si="1"/>
        <v>44.066608238387381</v>
      </c>
      <c r="F36" s="4">
        <v>368</v>
      </c>
      <c r="G36" s="3">
        <f t="shared" si="2"/>
        <v>6.4504820333041195</v>
      </c>
      <c r="H36" s="4">
        <v>0</v>
      </c>
      <c r="I36" s="3">
        <f t="shared" si="3"/>
        <v>0</v>
      </c>
      <c r="J36" s="4">
        <v>626</v>
      </c>
      <c r="K36" s="3">
        <f t="shared" si="4"/>
        <v>10.972830850131464</v>
      </c>
      <c r="L36" s="4">
        <f t="shared" si="5"/>
        <v>3508</v>
      </c>
      <c r="M36" s="3">
        <f t="shared" si="6"/>
        <v>61.489921121822967</v>
      </c>
      <c r="N36" s="4">
        <v>2197</v>
      </c>
      <c r="O36" s="3">
        <f t="shared" si="7"/>
        <v>38.51007887817704</v>
      </c>
    </row>
    <row r="37" spans="1:15" x14ac:dyDescent="0.3">
      <c r="A37" s="5" t="s">
        <v>94</v>
      </c>
      <c r="B37" s="5" t="s">
        <v>93</v>
      </c>
      <c r="C37" s="4">
        <f t="shared" si="0"/>
        <v>5566</v>
      </c>
      <c r="D37" s="4">
        <v>2480</v>
      </c>
      <c r="E37" s="3">
        <f t="shared" si="1"/>
        <v>44.556234279554438</v>
      </c>
      <c r="F37" s="4">
        <v>1298</v>
      </c>
      <c r="G37" s="3">
        <f t="shared" si="2"/>
        <v>23.320158102766801</v>
      </c>
      <c r="H37" s="4">
        <v>175</v>
      </c>
      <c r="I37" s="3">
        <f t="shared" si="3"/>
        <v>3.1440891124685595</v>
      </c>
      <c r="J37" s="4">
        <v>395</v>
      </c>
      <c r="K37" s="3">
        <f t="shared" si="4"/>
        <v>7.0966582824290327</v>
      </c>
      <c r="L37" s="4">
        <f t="shared" si="5"/>
        <v>4348</v>
      </c>
      <c r="M37" s="3">
        <f t="shared" si="6"/>
        <v>78.117139777218824</v>
      </c>
      <c r="N37" s="4">
        <v>1218</v>
      </c>
      <c r="O37" s="3">
        <f t="shared" si="7"/>
        <v>21.882860222781172</v>
      </c>
    </row>
    <row r="38" spans="1:15" x14ac:dyDescent="0.3">
      <c r="A38" s="5" t="s">
        <v>92</v>
      </c>
      <c r="B38" s="5" t="s">
        <v>91</v>
      </c>
      <c r="C38" s="4">
        <f t="shared" si="0"/>
        <v>3498</v>
      </c>
      <c r="D38" s="4">
        <v>320</v>
      </c>
      <c r="E38" s="3">
        <f t="shared" si="1"/>
        <v>9.1480846197827326</v>
      </c>
      <c r="F38" s="4">
        <v>37</v>
      </c>
      <c r="G38" s="3">
        <f t="shared" si="2"/>
        <v>1.0577472841623785</v>
      </c>
      <c r="H38" s="4">
        <v>0</v>
      </c>
      <c r="I38" s="3">
        <f t="shared" si="3"/>
        <v>0</v>
      </c>
      <c r="J38" s="4">
        <v>937</v>
      </c>
      <c r="K38" s="3">
        <f t="shared" si="4"/>
        <v>26.786735277301315</v>
      </c>
      <c r="L38" s="4">
        <f t="shared" si="5"/>
        <v>1294</v>
      </c>
      <c r="M38" s="3">
        <f t="shared" si="6"/>
        <v>36.992567181246429</v>
      </c>
      <c r="N38" s="4">
        <v>2204</v>
      </c>
      <c r="O38" s="3">
        <f t="shared" si="7"/>
        <v>63.007432818753571</v>
      </c>
    </row>
    <row r="39" spans="1:15" x14ac:dyDescent="0.3">
      <c r="A39" s="5" t="s">
        <v>15</v>
      </c>
      <c r="B39" s="5" t="s">
        <v>14</v>
      </c>
      <c r="C39" s="4">
        <f t="shared" si="0"/>
        <v>2024</v>
      </c>
      <c r="D39" s="4">
        <v>64</v>
      </c>
      <c r="E39" s="3">
        <f t="shared" si="1"/>
        <v>3.1620553359683794</v>
      </c>
      <c r="F39" s="4">
        <v>16</v>
      </c>
      <c r="G39" s="3">
        <f t="shared" si="2"/>
        <v>0.79051383399209485</v>
      </c>
      <c r="H39" s="4">
        <v>1302</v>
      </c>
      <c r="I39" s="3">
        <f t="shared" si="3"/>
        <v>64.328063241106719</v>
      </c>
      <c r="J39" s="4">
        <v>608</v>
      </c>
      <c r="K39" s="3">
        <f t="shared" si="4"/>
        <v>30.039525691699602</v>
      </c>
      <c r="L39" s="4">
        <f t="shared" si="5"/>
        <v>1990</v>
      </c>
      <c r="M39" s="3">
        <f t="shared" si="6"/>
        <v>98.320158102766797</v>
      </c>
      <c r="N39" s="4">
        <v>34</v>
      </c>
      <c r="O39" s="3">
        <f t="shared" si="7"/>
        <v>1.6798418972332017</v>
      </c>
    </row>
    <row r="40" spans="1:15" x14ac:dyDescent="0.3">
      <c r="A40" s="5" t="s">
        <v>90</v>
      </c>
      <c r="B40" s="5" t="s">
        <v>89</v>
      </c>
      <c r="C40" s="4">
        <f t="shared" si="0"/>
        <v>1102</v>
      </c>
      <c r="D40" s="4">
        <v>3</v>
      </c>
      <c r="E40" s="3">
        <f t="shared" si="1"/>
        <v>0.27223230490018147</v>
      </c>
      <c r="F40" s="4">
        <v>0</v>
      </c>
      <c r="G40" s="3">
        <f t="shared" si="2"/>
        <v>0</v>
      </c>
      <c r="H40" s="4">
        <v>120</v>
      </c>
      <c r="I40" s="3">
        <f t="shared" si="3"/>
        <v>10.88929219600726</v>
      </c>
      <c r="J40" s="4">
        <v>421</v>
      </c>
      <c r="K40" s="3">
        <f t="shared" si="4"/>
        <v>38.203266787658805</v>
      </c>
      <c r="L40" s="4">
        <f t="shared" si="5"/>
        <v>544</v>
      </c>
      <c r="M40" s="3">
        <f t="shared" si="6"/>
        <v>49.364791288566245</v>
      </c>
      <c r="N40" s="4">
        <v>558</v>
      </c>
      <c r="O40" s="3">
        <f t="shared" si="7"/>
        <v>50.635208711433755</v>
      </c>
    </row>
    <row r="41" spans="1:15" x14ac:dyDescent="0.3">
      <c r="A41" s="5" t="s">
        <v>9</v>
      </c>
      <c r="B41" s="5" t="s">
        <v>8</v>
      </c>
      <c r="C41" s="4">
        <f t="shared" si="0"/>
        <v>1043</v>
      </c>
      <c r="D41" s="4">
        <v>134</v>
      </c>
      <c r="E41" s="3">
        <f t="shared" si="1"/>
        <v>12.847555129434324</v>
      </c>
      <c r="F41" s="4">
        <v>426</v>
      </c>
      <c r="G41" s="3">
        <f t="shared" si="2"/>
        <v>40.843720038350909</v>
      </c>
      <c r="H41" s="4">
        <v>1</v>
      </c>
      <c r="I41" s="3">
        <f t="shared" si="3"/>
        <v>9.5877277085330767E-2</v>
      </c>
      <c r="J41" s="4">
        <v>476</v>
      </c>
      <c r="K41" s="3">
        <f t="shared" si="4"/>
        <v>45.63758389261745</v>
      </c>
      <c r="L41" s="4">
        <f t="shared" si="5"/>
        <v>1037</v>
      </c>
      <c r="M41" s="3">
        <f t="shared" si="6"/>
        <v>99.424736337488014</v>
      </c>
      <c r="N41" s="4">
        <v>6</v>
      </c>
      <c r="O41" s="3">
        <f t="shared" si="7"/>
        <v>0.57526366251198469</v>
      </c>
    </row>
    <row r="42" spans="1:15" x14ac:dyDescent="0.3">
      <c r="A42" s="5" t="s">
        <v>88</v>
      </c>
      <c r="B42" s="5" t="s">
        <v>87</v>
      </c>
      <c r="C42" s="4">
        <f t="shared" si="0"/>
        <v>729</v>
      </c>
      <c r="D42" s="4">
        <v>2</v>
      </c>
      <c r="E42" s="3">
        <f t="shared" si="1"/>
        <v>0.2743484224965706</v>
      </c>
      <c r="F42" s="4">
        <v>0</v>
      </c>
      <c r="G42" s="3">
        <f t="shared" si="2"/>
        <v>0</v>
      </c>
      <c r="H42" s="4">
        <v>81</v>
      </c>
      <c r="I42" s="3">
        <f t="shared" si="3"/>
        <v>11.111111111111111</v>
      </c>
      <c r="J42" s="4">
        <v>273</v>
      </c>
      <c r="K42" s="3">
        <f t="shared" si="4"/>
        <v>37.448559670781897</v>
      </c>
      <c r="L42" s="4">
        <f t="shared" si="5"/>
        <v>356</v>
      </c>
      <c r="M42" s="3">
        <f t="shared" si="6"/>
        <v>48.83401920438957</v>
      </c>
      <c r="N42" s="4">
        <v>373</v>
      </c>
      <c r="O42" s="3">
        <f t="shared" si="7"/>
        <v>51.165980795610423</v>
      </c>
    </row>
    <row r="43" spans="1:15" x14ac:dyDescent="0.3">
      <c r="A43" s="5" t="s">
        <v>1</v>
      </c>
      <c r="B43" s="5" t="s">
        <v>0</v>
      </c>
      <c r="C43" s="4">
        <f t="shared" si="0"/>
        <v>657</v>
      </c>
      <c r="D43" s="4">
        <v>359</v>
      </c>
      <c r="E43" s="3">
        <f t="shared" si="1"/>
        <v>54.642313546423139</v>
      </c>
      <c r="F43" s="4">
        <v>89</v>
      </c>
      <c r="G43" s="3">
        <f t="shared" si="2"/>
        <v>13.546423135464231</v>
      </c>
      <c r="H43" s="4">
        <v>0</v>
      </c>
      <c r="I43" s="3">
        <f t="shared" si="3"/>
        <v>0</v>
      </c>
      <c r="J43" s="4">
        <v>192</v>
      </c>
      <c r="K43" s="3">
        <f t="shared" si="4"/>
        <v>29.223744292237441</v>
      </c>
      <c r="L43" s="4">
        <f t="shared" si="5"/>
        <v>640</v>
      </c>
      <c r="M43" s="3">
        <f t="shared" si="6"/>
        <v>97.412480974124804</v>
      </c>
      <c r="N43" s="4">
        <v>17</v>
      </c>
      <c r="O43" s="3">
        <f t="shared" si="7"/>
        <v>2.5875190258751903</v>
      </c>
    </row>
    <row r="44" spans="1:15" x14ac:dyDescent="0.3">
      <c r="A44" s="5" t="s">
        <v>86</v>
      </c>
      <c r="B44" s="5" t="s">
        <v>85</v>
      </c>
      <c r="C44" s="4">
        <f t="shared" si="0"/>
        <v>636</v>
      </c>
      <c r="D44" s="4">
        <v>65</v>
      </c>
      <c r="E44" s="3">
        <f t="shared" si="1"/>
        <v>10.220125786163523</v>
      </c>
      <c r="F44" s="4">
        <v>151</v>
      </c>
      <c r="G44" s="3">
        <f t="shared" si="2"/>
        <v>23.742138364779876</v>
      </c>
      <c r="H44" s="4">
        <v>127</v>
      </c>
      <c r="I44" s="3">
        <f t="shared" si="3"/>
        <v>19.968553459119498</v>
      </c>
      <c r="J44" s="4">
        <v>78</v>
      </c>
      <c r="K44" s="3">
        <f t="shared" si="4"/>
        <v>12.264150943396226</v>
      </c>
      <c r="L44" s="4">
        <f t="shared" si="5"/>
        <v>421</v>
      </c>
      <c r="M44" s="3">
        <f t="shared" si="6"/>
        <v>66.19496855345912</v>
      </c>
      <c r="N44" s="4">
        <v>215</v>
      </c>
      <c r="O44" s="3">
        <f t="shared" si="7"/>
        <v>33.80503144654088</v>
      </c>
    </row>
    <row r="45" spans="1:15" x14ac:dyDescent="0.3">
      <c r="A45" s="5" t="s">
        <v>3</v>
      </c>
      <c r="B45" s="5" t="s">
        <v>2</v>
      </c>
      <c r="C45" s="4">
        <f t="shared" si="0"/>
        <v>521</v>
      </c>
      <c r="D45" s="4">
        <v>114</v>
      </c>
      <c r="E45" s="3">
        <f t="shared" si="1"/>
        <v>21.880998080614201</v>
      </c>
      <c r="F45" s="4">
        <v>70</v>
      </c>
      <c r="G45" s="3">
        <f t="shared" si="2"/>
        <v>13.435700575815741</v>
      </c>
      <c r="H45" s="4">
        <v>0</v>
      </c>
      <c r="I45" s="3">
        <f t="shared" si="3"/>
        <v>0</v>
      </c>
      <c r="J45" s="4">
        <v>152</v>
      </c>
      <c r="K45" s="3">
        <f t="shared" si="4"/>
        <v>29.174664107485604</v>
      </c>
      <c r="L45" s="4">
        <f t="shared" si="5"/>
        <v>336</v>
      </c>
      <c r="M45" s="3">
        <f t="shared" si="6"/>
        <v>64.491362763915546</v>
      </c>
      <c r="N45" s="4">
        <v>185</v>
      </c>
      <c r="O45" s="3">
        <f t="shared" si="7"/>
        <v>35.508637236084454</v>
      </c>
    </row>
    <row r="46" spans="1:15" x14ac:dyDescent="0.3">
      <c r="A46" s="5" t="s">
        <v>11</v>
      </c>
      <c r="B46" s="5" t="s">
        <v>10</v>
      </c>
      <c r="C46" s="4">
        <f t="shared" si="0"/>
        <v>437</v>
      </c>
      <c r="D46" s="4">
        <v>65</v>
      </c>
      <c r="E46" s="3">
        <f t="shared" si="1"/>
        <v>14.874141876430205</v>
      </c>
      <c r="F46" s="4">
        <v>111</v>
      </c>
      <c r="G46" s="3">
        <f t="shared" si="2"/>
        <v>25.400457665903893</v>
      </c>
      <c r="H46" s="4">
        <v>4</v>
      </c>
      <c r="I46" s="3">
        <f t="shared" si="3"/>
        <v>0.91533180778032042</v>
      </c>
      <c r="J46" s="4">
        <v>224</v>
      </c>
      <c r="K46" s="3">
        <f t="shared" si="4"/>
        <v>51.258581235697939</v>
      </c>
      <c r="L46" s="4">
        <f t="shared" si="5"/>
        <v>404</v>
      </c>
      <c r="M46" s="3">
        <f t="shared" si="6"/>
        <v>92.448512585812352</v>
      </c>
      <c r="N46" s="4">
        <v>33</v>
      </c>
      <c r="O46" s="3">
        <f t="shared" si="7"/>
        <v>7.551487414187644</v>
      </c>
    </row>
    <row r="47" spans="1:15" x14ac:dyDescent="0.3">
      <c r="A47" s="5" t="s">
        <v>7</v>
      </c>
      <c r="B47" s="5" t="s">
        <v>6</v>
      </c>
      <c r="C47" s="4">
        <f t="shared" si="0"/>
        <v>257</v>
      </c>
      <c r="D47" s="4">
        <v>0</v>
      </c>
      <c r="E47" s="3">
        <f t="shared" si="1"/>
        <v>0</v>
      </c>
      <c r="F47" s="4">
        <v>0</v>
      </c>
      <c r="G47" s="3">
        <f t="shared" si="2"/>
        <v>0</v>
      </c>
      <c r="H47" s="4">
        <v>1</v>
      </c>
      <c r="I47" s="3">
        <f t="shared" si="3"/>
        <v>0.38910505836575876</v>
      </c>
      <c r="J47" s="4">
        <v>103</v>
      </c>
      <c r="K47" s="3">
        <f t="shared" si="4"/>
        <v>40.077821011673151</v>
      </c>
      <c r="L47" s="4">
        <f t="shared" si="5"/>
        <v>104</v>
      </c>
      <c r="M47" s="3">
        <f t="shared" si="6"/>
        <v>40.466926070038909</v>
      </c>
      <c r="N47" s="4">
        <v>153</v>
      </c>
      <c r="O47" s="3">
        <f t="shared" si="7"/>
        <v>59.533073929961091</v>
      </c>
    </row>
    <row r="48" spans="1:15" x14ac:dyDescent="0.3">
      <c r="A48" s="10"/>
      <c r="B48" s="10"/>
      <c r="C48" s="9"/>
      <c r="D48" s="9"/>
      <c r="E48" s="11"/>
      <c r="F48" s="9"/>
      <c r="G48" s="11"/>
      <c r="H48" s="9"/>
      <c r="I48" s="11"/>
      <c r="J48" s="9"/>
      <c r="K48" s="11"/>
      <c r="L48" s="9"/>
      <c r="M48" s="11"/>
      <c r="N48" s="9"/>
      <c r="O48" s="11"/>
    </row>
  </sheetData>
  <mergeCells count="7">
    <mergeCell ref="A1:A3"/>
    <mergeCell ref="B1:B3"/>
    <mergeCell ref="C1:O1"/>
    <mergeCell ref="C2:C3"/>
    <mergeCell ref="D2:M2"/>
    <mergeCell ref="N2:N3"/>
    <mergeCell ref="O2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Pravin Tambe</dc:creator>
  <cp:lastModifiedBy>pravin tambe</cp:lastModifiedBy>
  <dcterms:created xsi:type="dcterms:W3CDTF">2022-11-29T11:46:06Z</dcterms:created>
  <dcterms:modified xsi:type="dcterms:W3CDTF">2022-11-29T16:34:10Z</dcterms:modified>
</cp:coreProperties>
</file>