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lcroconsulting-my.sharepoint.com/personal/pravin_tambe_fulcroworld_com/Documents/Ruchika/MMS/API emandate/Debit card/destination-bankwise-debit-card/"/>
    </mc:Choice>
  </mc:AlternateContent>
  <xr:revisionPtr revIDLastSave="3" documentId="8_{43345B49-EAB8-4664-8717-D160D541C64D}" xr6:coauthVersionLast="47" xr6:coauthVersionMax="47" xr10:uidLastSave="{1999D816-89B9-4E24-BD94-83A596D071A8}"/>
  <bookViews>
    <workbookView xWindow="-110" yWindow="-110" windowWidth="19420" windowHeight="10300" xr2:uid="{26C5FF93-259A-458D-B8B5-2B3302CBE296}"/>
  </bookViews>
  <sheets>
    <sheet name="Jun-22" sheetId="1" r:id="rId1"/>
  </sheets>
  <definedNames>
    <definedName name="_xlnm._FilterDatabase" localSheetId="0" hidden="1">'Jun-22'!#REF!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E4" i="1" s="1"/>
  <c r="I4" i="1"/>
  <c r="K4" i="1"/>
  <c r="L4" i="1"/>
  <c r="M4" i="1" s="1"/>
  <c r="O4" i="1"/>
  <c r="C5" i="1"/>
  <c r="L5" i="1"/>
  <c r="C6" i="1"/>
  <c r="G6" i="1"/>
  <c r="L6" i="1"/>
  <c r="C7" i="1"/>
  <c r="E7" i="1" s="1"/>
  <c r="G7" i="1"/>
  <c r="I7" i="1"/>
  <c r="L7" i="1"/>
  <c r="M7" i="1" s="1"/>
  <c r="O7" i="1"/>
  <c r="C8" i="1"/>
  <c r="E8" i="1" s="1"/>
  <c r="G8" i="1"/>
  <c r="L8" i="1"/>
  <c r="M8" i="1"/>
  <c r="C9" i="1"/>
  <c r="L9" i="1"/>
  <c r="C10" i="1"/>
  <c r="G10" i="1" s="1"/>
  <c r="L10" i="1"/>
  <c r="C11" i="1"/>
  <c r="E11" i="1" s="1"/>
  <c r="G11" i="1"/>
  <c r="L11" i="1"/>
  <c r="O11" i="1"/>
  <c r="C12" i="1"/>
  <c r="E12" i="1" s="1"/>
  <c r="I12" i="1"/>
  <c r="K12" i="1"/>
  <c r="L12" i="1"/>
  <c r="M12" i="1" s="1"/>
  <c r="O12" i="1"/>
  <c r="C13" i="1"/>
  <c r="L13" i="1"/>
  <c r="C14" i="1"/>
  <c r="G14" i="1"/>
  <c r="L14" i="1"/>
  <c r="C15" i="1"/>
  <c r="E15" i="1" s="1"/>
  <c r="G15" i="1"/>
  <c r="I15" i="1"/>
  <c r="L15" i="1"/>
  <c r="M15" i="1" s="1"/>
  <c r="O15" i="1"/>
  <c r="C16" i="1"/>
  <c r="E16" i="1" s="1"/>
  <c r="G16" i="1"/>
  <c r="L16" i="1"/>
  <c r="M16" i="1"/>
  <c r="C17" i="1"/>
  <c r="L17" i="1"/>
  <c r="C18" i="1"/>
  <c r="G18" i="1" s="1"/>
  <c r="L18" i="1"/>
  <c r="C19" i="1"/>
  <c r="E19" i="1" s="1"/>
  <c r="G19" i="1"/>
  <c r="L19" i="1"/>
  <c r="O19" i="1"/>
  <c r="C20" i="1"/>
  <c r="E20" i="1" s="1"/>
  <c r="I20" i="1"/>
  <c r="K20" i="1"/>
  <c r="L20" i="1"/>
  <c r="M20" i="1" s="1"/>
  <c r="O20" i="1"/>
  <c r="C21" i="1"/>
  <c r="L21" i="1"/>
  <c r="C22" i="1"/>
  <c r="G22" i="1"/>
  <c r="L22" i="1"/>
  <c r="C23" i="1"/>
  <c r="E23" i="1" s="1"/>
  <c r="I23" i="1"/>
  <c r="L23" i="1"/>
  <c r="M23" i="1" s="1"/>
  <c r="O23" i="1"/>
  <c r="C24" i="1"/>
  <c r="E24" i="1" s="1"/>
  <c r="G24" i="1"/>
  <c r="L24" i="1"/>
  <c r="M24" i="1"/>
  <c r="C25" i="1"/>
  <c r="L25" i="1"/>
  <c r="C26" i="1"/>
  <c r="G26" i="1" s="1"/>
  <c r="L26" i="1"/>
  <c r="C27" i="1"/>
  <c r="E27" i="1" s="1"/>
  <c r="G27" i="1"/>
  <c r="L27" i="1"/>
  <c r="M27" i="1"/>
  <c r="O27" i="1"/>
  <c r="C28" i="1"/>
  <c r="E28" i="1" s="1"/>
  <c r="I28" i="1"/>
  <c r="K28" i="1"/>
  <c r="L28" i="1"/>
  <c r="M28" i="1" s="1"/>
  <c r="O28" i="1"/>
  <c r="C29" i="1"/>
  <c r="L29" i="1"/>
  <c r="C30" i="1"/>
  <c r="G30" i="1"/>
  <c r="L30" i="1"/>
  <c r="C31" i="1"/>
  <c r="E31" i="1" s="1"/>
  <c r="I31" i="1"/>
  <c r="L31" i="1"/>
  <c r="M31" i="1" s="1"/>
  <c r="O31" i="1"/>
  <c r="C32" i="1"/>
  <c r="E32" i="1" s="1"/>
  <c r="G32" i="1"/>
  <c r="L32" i="1"/>
  <c r="M32" i="1"/>
  <c r="C33" i="1"/>
  <c r="L33" i="1"/>
  <c r="C34" i="1"/>
  <c r="G34" i="1" s="1"/>
  <c r="L34" i="1"/>
  <c r="C35" i="1"/>
  <c r="E35" i="1" s="1"/>
  <c r="G35" i="1"/>
  <c r="L35" i="1"/>
  <c r="O35" i="1"/>
  <c r="C36" i="1"/>
  <c r="E36" i="1" s="1"/>
  <c r="I36" i="1"/>
  <c r="K36" i="1"/>
  <c r="L36" i="1"/>
  <c r="M36" i="1" s="1"/>
  <c r="O36" i="1"/>
  <c r="C37" i="1"/>
  <c r="L37" i="1"/>
  <c r="C38" i="1"/>
  <c r="G38" i="1"/>
  <c r="L38" i="1"/>
  <c r="C39" i="1"/>
  <c r="E39" i="1" s="1"/>
  <c r="I39" i="1"/>
  <c r="L39" i="1"/>
  <c r="M39" i="1" s="1"/>
  <c r="O39" i="1"/>
  <c r="C40" i="1"/>
  <c r="E40" i="1" s="1"/>
  <c r="G40" i="1"/>
  <c r="L40" i="1"/>
  <c r="M40" i="1"/>
  <c r="C41" i="1"/>
  <c r="L41" i="1"/>
  <c r="C42" i="1"/>
  <c r="G42" i="1" s="1"/>
  <c r="L42" i="1"/>
  <c r="C43" i="1"/>
  <c r="E43" i="1" s="1"/>
  <c r="G43" i="1"/>
  <c r="L43" i="1"/>
  <c r="M43" i="1"/>
  <c r="O43" i="1"/>
  <c r="C44" i="1"/>
  <c r="E44" i="1" s="1"/>
  <c r="I44" i="1"/>
  <c r="K44" i="1"/>
  <c r="L44" i="1"/>
  <c r="M44" i="1" s="1"/>
  <c r="O44" i="1"/>
  <c r="C45" i="1"/>
  <c r="L45" i="1"/>
  <c r="C46" i="1"/>
  <c r="G46" i="1"/>
  <c r="L46" i="1"/>
  <c r="C47" i="1"/>
  <c r="E47" i="1" s="1"/>
  <c r="I47" i="1"/>
  <c r="L47" i="1"/>
  <c r="M47" i="1" s="1"/>
  <c r="O47" i="1" l="1"/>
  <c r="G47" i="1"/>
  <c r="G44" i="1"/>
  <c r="K40" i="1"/>
  <c r="G39" i="1"/>
  <c r="G36" i="1"/>
  <c r="K32" i="1"/>
  <c r="G31" i="1"/>
  <c r="G28" i="1"/>
  <c r="K24" i="1"/>
  <c r="G23" i="1"/>
  <c r="G20" i="1"/>
  <c r="K16" i="1"/>
  <c r="G12" i="1"/>
  <c r="K8" i="1"/>
  <c r="G4" i="1"/>
  <c r="M35" i="1"/>
  <c r="M19" i="1"/>
  <c r="M11" i="1"/>
  <c r="I43" i="1"/>
  <c r="O40" i="1"/>
  <c r="I40" i="1"/>
  <c r="I35" i="1"/>
  <c r="O32" i="1"/>
  <c r="I32" i="1"/>
  <c r="I27" i="1"/>
  <c r="O24" i="1"/>
  <c r="I24" i="1"/>
  <c r="I19" i="1"/>
  <c r="O16" i="1"/>
  <c r="I16" i="1"/>
  <c r="I11" i="1"/>
  <c r="O8" i="1"/>
  <c r="I8" i="1"/>
  <c r="E45" i="1"/>
  <c r="G45" i="1"/>
  <c r="I45" i="1"/>
  <c r="O45" i="1"/>
  <c r="E37" i="1"/>
  <c r="G37" i="1"/>
  <c r="I37" i="1"/>
  <c r="O37" i="1"/>
  <c r="E33" i="1"/>
  <c r="G33" i="1"/>
  <c r="I33" i="1"/>
  <c r="O33" i="1"/>
  <c r="E29" i="1"/>
  <c r="G29" i="1"/>
  <c r="I29" i="1"/>
  <c r="O29" i="1"/>
  <c r="E21" i="1"/>
  <c r="G21" i="1"/>
  <c r="I21" i="1"/>
  <c r="O21" i="1"/>
  <c r="E5" i="1"/>
  <c r="G5" i="1"/>
  <c r="I5" i="1"/>
  <c r="O5" i="1"/>
  <c r="E46" i="1"/>
  <c r="I46" i="1"/>
  <c r="O46" i="1"/>
  <c r="K46" i="1"/>
  <c r="E38" i="1"/>
  <c r="I38" i="1"/>
  <c r="O38" i="1"/>
  <c r="K38" i="1"/>
  <c r="E14" i="1"/>
  <c r="I14" i="1"/>
  <c r="O14" i="1"/>
  <c r="K14" i="1"/>
  <c r="E41" i="1"/>
  <c r="G41" i="1"/>
  <c r="I41" i="1"/>
  <c r="O41" i="1"/>
  <c r="E25" i="1"/>
  <c r="G25" i="1"/>
  <c r="I25" i="1"/>
  <c r="O25" i="1"/>
  <c r="E17" i="1"/>
  <c r="G17" i="1"/>
  <c r="I17" i="1"/>
  <c r="O17" i="1"/>
  <c r="E13" i="1"/>
  <c r="G13" i="1"/>
  <c r="I13" i="1"/>
  <c r="O13" i="1"/>
  <c r="E9" i="1"/>
  <c r="G9" i="1"/>
  <c r="I9" i="1"/>
  <c r="O9" i="1"/>
  <c r="E42" i="1"/>
  <c r="I42" i="1"/>
  <c r="O42" i="1"/>
  <c r="K42" i="1"/>
  <c r="E34" i="1"/>
  <c r="I34" i="1"/>
  <c r="O34" i="1"/>
  <c r="K34" i="1"/>
  <c r="E30" i="1"/>
  <c r="I30" i="1"/>
  <c r="O30" i="1"/>
  <c r="K30" i="1"/>
  <c r="E26" i="1"/>
  <c r="I26" i="1"/>
  <c r="O26" i="1"/>
  <c r="K26" i="1"/>
  <c r="E22" i="1"/>
  <c r="I22" i="1"/>
  <c r="O22" i="1"/>
  <c r="K22" i="1"/>
  <c r="E18" i="1"/>
  <c r="I18" i="1"/>
  <c r="O18" i="1"/>
  <c r="K18" i="1"/>
  <c r="E10" i="1"/>
  <c r="I10" i="1"/>
  <c r="O10" i="1"/>
  <c r="K10" i="1"/>
  <c r="E6" i="1"/>
  <c r="I6" i="1"/>
  <c r="O6" i="1"/>
  <c r="K6" i="1"/>
  <c r="M46" i="1"/>
  <c r="M45" i="1"/>
  <c r="M42" i="1"/>
  <c r="M41" i="1"/>
  <c r="M38" i="1"/>
  <c r="M37" i="1"/>
  <c r="M34" i="1"/>
  <c r="M33" i="1"/>
  <c r="M30" i="1"/>
  <c r="M29" i="1"/>
  <c r="M26" i="1"/>
  <c r="M25" i="1"/>
  <c r="M22" i="1"/>
  <c r="M21" i="1"/>
  <c r="M18" i="1"/>
  <c r="M17" i="1"/>
  <c r="M14" i="1"/>
  <c r="M13" i="1"/>
  <c r="M10" i="1"/>
  <c r="M9" i="1"/>
  <c r="M6" i="1"/>
  <c r="M5" i="1"/>
  <c r="K45" i="1"/>
  <c r="K41" i="1"/>
  <c r="K37" i="1"/>
  <c r="K33" i="1"/>
  <c r="K29" i="1"/>
  <c r="K25" i="1"/>
  <c r="K21" i="1"/>
  <c r="K17" i="1"/>
  <c r="K13" i="1"/>
  <c r="K9" i="1"/>
  <c r="K5" i="1"/>
  <c r="K47" i="1"/>
  <c r="K43" i="1"/>
  <c r="K39" i="1"/>
  <c r="K35" i="1"/>
  <c r="K31" i="1"/>
  <c r="K27" i="1"/>
  <c r="K23" i="1"/>
  <c r="K19" i="1"/>
  <c r="K15" i="1"/>
  <c r="K11" i="1"/>
  <c r="K7" i="1"/>
</calcChain>
</file>

<file path=xl/sharedStrings.xml><?xml version="1.0" encoding="utf-8"?>
<sst xmlns="http://schemas.openxmlformats.org/spreadsheetml/2006/main" count="105" uniqueCount="105">
  <si>
    <t>BANK OF MAHARASHTRA</t>
  </si>
  <si>
    <t>MAHB</t>
  </si>
  <si>
    <t>IDBI BANK</t>
  </si>
  <si>
    <t>IBKL</t>
  </si>
  <si>
    <t>UJJIVAN SMALL FINANCE BANK LTD</t>
  </si>
  <si>
    <t>USFB</t>
  </si>
  <si>
    <t>CANARA BANK</t>
  </si>
  <si>
    <t>CNRB</t>
  </si>
  <si>
    <t>THE CATHOLIC SYRIAN BANK</t>
  </si>
  <si>
    <t>CSBK</t>
  </si>
  <si>
    <t>INDUSIND BANK</t>
  </si>
  <si>
    <t>INDB</t>
  </si>
  <si>
    <t>YES BANK</t>
  </si>
  <si>
    <t>YESB</t>
  </si>
  <si>
    <t>CITIBANK N A</t>
  </si>
  <si>
    <t>CITI</t>
  </si>
  <si>
    <t>PUNJAB AND SIND BANK</t>
  </si>
  <si>
    <t>PSIB</t>
  </si>
  <si>
    <t>PAYTM PAYMENTS BANK LTD</t>
  </si>
  <si>
    <t>PYTM</t>
  </si>
  <si>
    <t>STATE BANK OF INDIA</t>
  </si>
  <si>
    <t>SBIN</t>
  </si>
  <si>
    <t>AXIS BANK</t>
  </si>
  <si>
    <t>UTIB</t>
  </si>
  <si>
    <t>DHANALAXMI BANK</t>
  </si>
  <si>
    <t>DLXB</t>
  </si>
  <si>
    <t>BANK OF BARODA</t>
  </si>
  <si>
    <t>BARB</t>
  </si>
  <si>
    <t>JANA SMALL FINANCE BANK LTD</t>
  </si>
  <si>
    <t>JSFB</t>
  </si>
  <si>
    <t xml:space="preserve">TAMILNAD MERCANTILE BANK LTD </t>
  </si>
  <si>
    <t>TMBL</t>
  </si>
  <si>
    <t>IDFC FIRST BANK LTD</t>
  </si>
  <si>
    <t>IDFB</t>
  </si>
  <si>
    <t>PUNJAB NATIONAL BANK</t>
  </si>
  <si>
    <t>PUNB</t>
  </si>
  <si>
    <t>AIRTEL PAYMENTS BANK LTD</t>
  </si>
  <si>
    <t>AIRP</t>
  </si>
  <si>
    <t>AU SMALL FINANCE BANK</t>
  </si>
  <si>
    <t>AUBL</t>
  </si>
  <si>
    <t>THE SOUTH INDIAN BANK LIMITED</t>
  </si>
  <si>
    <t>SIBL</t>
  </si>
  <si>
    <t>FEDERAL BANK</t>
  </si>
  <si>
    <t>FDRL</t>
  </si>
  <si>
    <t>ICICI BANK LTD</t>
  </si>
  <si>
    <t>ICIC</t>
  </si>
  <si>
    <t>UNION BANK OF INDIA</t>
  </si>
  <si>
    <t>UBIN</t>
  </si>
  <si>
    <t>KOTAK MAHINDRA BANK LTD</t>
  </si>
  <si>
    <t>KKBK</t>
  </si>
  <si>
    <t>HDFC BANK LTD</t>
  </si>
  <si>
    <t>HDFC</t>
  </si>
  <si>
    <t>STANDARD CHARTERED BANK</t>
  </si>
  <si>
    <t>SCBL</t>
  </si>
  <si>
    <t>DCB BANK LTD</t>
  </si>
  <si>
    <t>DCBL</t>
  </si>
  <si>
    <t>RBL BANK LIMITED</t>
  </si>
  <si>
    <t>RATN</t>
  </si>
  <si>
    <t>EQUITAS SMALL FINANCE BANK LTD</t>
  </si>
  <si>
    <t>ESFB</t>
  </si>
  <si>
    <t>CENTRAL BANK OF INDIA</t>
  </si>
  <si>
    <t>CBIN</t>
  </si>
  <si>
    <t>KARNATAKA BANK LTD</t>
  </si>
  <si>
    <t>KARB</t>
  </si>
  <si>
    <t>DBS BANK INDIA LTD</t>
  </si>
  <si>
    <t>DBSS</t>
  </si>
  <si>
    <t>INDIAN BANK</t>
  </si>
  <si>
    <t>IDIB</t>
  </si>
  <si>
    <t>DEUTSCHE BANK AG</t>
  </si>
  <si>
    <t>DEUT</t>
  </si>
  <si>
    <t>Total response received%</t>
  </si>
  <si>
    <t>Total response received</t>
  </si>
  <si>
    <t>No Response from customer%</t>
  </si>
  <si>
    <t>No Response from customer</t>
  </si>
  <si>
    <t>Technical Declines%</t>
  </si>
  <si>
    <t>Technical Declines</t>
  </si>
  <si>
    <t>Business Declines%</t>
  </si>
  <si>
    <t>Business Declines</t>
  </si>
  <si>
    <t>Accepted%</t>
  </si>
  <si>
    <t>Accepted</t>
  </si>
  <si>
    <t>Timeout%</t>
  </si>
  <si>
    <t>Timeout</t>
  </si>
  <si>
    <t>Successful Response Received</t>
  </si>
  <si>
    <t>Total Mandates</t>
  </si>
  <si>
    <t>Bank name (Responder)</t>
  </si>
  <si>
    <t>BANDHAN BANK LTD</t>
  </si>
  <si>
    <t>BDBL</t>
  </si>
  <si>
    <t>CITY UNION BANK LTD</t>
  </si>
  <si>
    <t>CIUB</t>
  </si>
  <si>
    <t>KARUR VYSA BANK</t>
  </si>
  <si>
    <t>KVBL</t>
  </si>
  <si>
    <t>INDIAN OVERSEAS BANK</t>
  </si>
  <si>
    <t>IOBA</t>
  </si>
  <si>
    <t>THE HONGKONG AND SHANGHAI BANKING CORPORATION LTD</t>
  </si>
  <si>
    <t>HSBC</t>
  </si>
  <si>
    <t>THE VARACHHA CO OP BANK LTD</t>
  </si>
  <si>
    <t>VARA</t>
  </si>
  <si>
    <t>KARNATAKA VIKAS GRAMEENA BANK</t>
  </si>
  <si>
    <t>KVGB</t>
  </si>
  <si>
    <t>ANDHRA PRAGATHI GRAMEENA BANK</t>
  </si>
  <si>
    <t>APGB</t>
  </si>
  <si>
    <t>THE COSMOS CO-OPERATIVE BANK LTD</t>
  </si>
  <si>
    <t>COSB</t>
  </si>
  <si>
    <t>Internet Banking</t>
  </si>
  <si>
    <t>Bank code (Responder)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</si>
</sst>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2" fillId="0" borderId="0" xfId="1" applyFont="1" applyAlignment="1"/>
    <xf numFmtId="164" fontId="2" fillId="0" borderId="0" xfId="1" applyNumberFormat="1" applyFont="1" applyAlignment="1"/>
    <xf numFmtId="43" fontId="3" fillId="0" borderId="1" xfId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43" fontId="2" fillId="0" borderId="1" xfId="1" applyFont="1" applyBorder="1" applyAlignment="1"/>
    <xf numFmtId="43" fontId="2" fillId="0" borderId="0" xfId="1" applyFont="1" applyAlignment="1">
      <alignment horizontal="center"/>
    </xf>
    <xf numFmtId="43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vertical="center" wrapText="1"/>
    </xf>
    <xf numFmtId="43" fontId="2" fillId="0" borderId="0" xfId="1" applyFont="1" applyBorder="1" applyAlignment="1"/>
    <xf numFmtId="43" fontId="3" fillId="0" borderId="0" xfId="1" applyFont="1" applyBorder="1" applyAlignment="1">
      <alignment vertical="center" wrapText="1"/>
    </xf>
    <xf numFmtId="43" fontId="2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A61A2-913E-46DF-816C-C53ECB8C5545}">
  <dimension ref="A1:O48"/>
  <sheetViews>
    <sheetView showGridLines="0" tabSelected="1" workbookViewId="0">
      <selection activeCell="B10" sqref="B10"/>
    </sheetView>
  </sheetViews>
  <sheetFormatPr defaultColWidth="24.54296875" defaultRowHeight="13" x14ac:dyDescent="0.3"/>
  <cols>
    <col min="1" max="1" width="20" style="1" bestFit="1" customWidth="1"/>
    <col min="2" max="2" width="49.81640625" style="1" bestFit="1" customWidth="1"/>
    <col min="3" max="4" width="20.453125" style="2" customWidth="1"/>
    <col min="5" max="5" width="20.453125" style="1" customWidth="1"/>
    <col min="6" max="6" width="20.453125" style="2" customWidth="1"/>
    <col min="7" max="7" width="20.453125" style="1" customWidth="1"/>
    <col min="8" max="8" width="20.453125" style="2" customWidth="1"/>
    <col min="9" max="9" width="20.453125" style="1" customWidth="1"/>
    <col min="10" max="10" width="20.453125" style="2" customWidth="1"/>
    <col min="11" max="11" width="24.26953125" style="1" bestFit="1" customWidth="1"/>
    <col min="12" max="12" width="20.453125" style="2" customWidth="1"/>
    <col min="13" max="13" width="20.453125" style="1" customWidth="1"/>
    <col min="14" max="14" width="20.453125" style="2" customWidth="1"/>
    <col min="15" max="15" width="20.453125" style="1" customWidth="1"/>
    <col min="16" max="16384" width="24.54296875" style="1"/>
  </cols>
  <sheetData>
    <row r="1" spans="1:15" s="6" customFormat="1" x14ac:dyDescent="0.3">
      <c r="A1" s="12" t="s">
        <v>104</v>
      </c>
      <c r="B1" s="12" t="s">
        <v>84</v>
      </c>
      <c r="C1" s="13" t="s">
        <v>103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6" customFormat="1" x14ac:dyDescent="0.3">
      <c r="A2" s="12"/>
      <c r="B2" s="12"/>
      <c r="C2" s="14" t="s">
        <v>83</v>
      </c>
      <c r="D2" s="15" t="s">
        <v>82</v>
      </c>
      <c r="E2" s="15"/>
      <c r="F2" s="15"/>
      <c r="G2" s="15"/>
      <c r="H2" s="15"/>
      <c r="I2" s="15"/>
      <c r="J2" s="15"/>
      <c r="K2" s="15"/>
      <c r="L2" s="15"/>
      <c r="M2" s="15"/>
      <c r="N2" s="14" t="s">
        <v>81</v>
      </c>
      <c r="O2" s="15" t="s">
        <v>80</v>
      </c>
    </row>
    <row r="3" spans="1:15" s="6" customFormat="1" ht="26" x14ac:dyDescent="0.3">
      <c r="A3" s="12"/>
      <c r="B3" s="12"/>
      <c r="C3" s="14"/>
      <c r="D3" s="8" t="s">
        <v>79</v>
      </c>
      <c r="E3" s="7" t="s">
        <v>78</v>
      </c>
      <c r="F3" s="8" t="s">
        <v>77</v>
      </c>
      <c r="G3" s="7" t="s">
        <v>76</v>
      </c>
      <c r="H3" s="8" t="s">
        <v>75</v>
      </c>
      <c r="I3" s="7" t="s">
        <v>74</v>
      </c>
      <c r="J3" s="8" t="s">
        <v>73</v>
      </c>
      <c r="K3" s="7" t="s">
        <v>72</v>
      </c>
      <c r="L3" s="8" t="s">
        <v>71</v>
      </c>
      <c r="M3" s="7" t="s">
        <v>70</v>
      </c>
      <c r="N3" s="14"/>
      <c r="O3" s="15"/>
    </row>
    <row r="4" spans="1:15" x14ac:dyDescent="0.3">
      <c r="A4" s="5" t="s">
        <v>17</v>
      </c>
      <c r="B4" s="5" t="s">
        <v>16</v>
      </c>
      <c r="C4" s="4">
        <f t="shared" ref="C4:C47" si="0">D4+F4+H4+J4+N4</f>
        <v>3893</v>
      </c>
      <c r="D4" s="4">
        <v>0</v>
      </c>
      <c r="E4" s="3">
        <f t="shared" ref="E4:E47" si="1">D4/C4*100</f>
        <v>0</v>
      </c>
      <c r="F4" s="4">
        <v>0</v>
      </c>
      <c r="G4" s="3">
        <f t="shared" ref="G4:G47" si="2">F4/C4*100</f>
        <v>0</v>
      </c>
      <c r="H4" s="4">
        <v>0</v>
      </c>
      <c r="I4" s="3">
        <f t="shared" ref="I4:I47" si="3">H4/C4*100</f>
        <v>0</v>
      </c>
      <c r="J4" s="4">
        <v>1350</v>
      </c>
      <c r="K4" s="3">
        <f t="shared" ref="K4:K47" si="4">J4/C4*100</f>
        <v>34.67762650911893</v>
      </c>
      <c r="L4" s="4">
        <f t="shared" ref="L4:L47" si="5">D4+F4+H4+J4</f>
        <v>1350</v>
      </c>
      <c r="M4" s="3">
        <f t="shared" ref="M4:M47" si="6">L4/C4*100</f>
        <v>34.67762650911893</v>
      </c>
      <c r="N4" s="4">
        <v>2543</v>
      </c>
      <c r="O4" s="3">
        <f t="shared" ref="O4:O47" si="7">N4/C4*100</f>
        <v>65.322373490881063</v>
      </c>
    </row>
    <row r="5" spans="1:15" x14ac:dyDescent="0.3">
      <c r="A5" s="5" t="s">
        <v>102</v>
      </c>
      <c r="B5" s="5" t="s">
        <v>101</v>
      </c>
      <c r="C5" s="4">
        <f t="shared" si="0"/>
        <v>3106</v>
      </c>
      <c r="D5" s="4">
        <v>323</v>
      </c>
      <c r="E5" s="3">
        <f t="shared" si="1"/>
        <v>10.399227301996136</v>
      </c>
      <c r="F5" s="4">
        <v>20</v>
      </c>
      <c r="G5" s="3">
        <f t="shared" si="2"/>
        <v>0.64391500321957496</v>
      </c>
      <c r="H5" s="4">
        <v>0</v>
      </c>
      <c r="I5" s="3">
        <f t="shared" si="3"/>
        <v>0</v>
      </c>
      <c r="J5" s="4">
        <v>776</v>
      </c>
      <c r="K5" s="3">
        <f t="shared" si="4"/>
        <v>24.98390212491951</v>
      </c>
      <c r="L5" s="4">
        <f t="shared" si="5"/>
        <v>1119</v>
      </c>
      <c r="M5" s="3">
        <f t="shared" si="6"/>
        <v>36.027044430135227</v>
      </c>
      <c r="N5" s="4">
        <v>1987</v>
      </c>
      <c r="O5" s="3">
        <f t="shared" si="7"/>
        <v>63.972955569864773</v>
      </c>
    </row>
    <row r="6" spans="1:15" x14ac:dyDescent="0.3">
      <c r="A6" s="5" t="s">
        <v>37</v>
      </c>
      <c r="B6" s="5" t="s">
        <v>36</v>
      </c>
      <c r="C6" s="4">
        <f t="shared" si="0"/>
        <v>314</v>
      </c>
      <c r="D6" s="4">
        <v>1</v>
      </c>
      <c r="E6" s="3">
        <f t="shared" si="1"/>
        <v>0.31847133757961787</v>
      </c>
      <c r="F6" s="4">
        <v>2</v>
      </c>
      <c r="G6" s="3">
        <f t="shared" si="2"/>
        <v>0.63694267515923575</v>
      </c>
      <c r="H6" s="4">
        <v>0</v>
      </c>
      <c r="I6" s="3">
        <f t="shared" si="3"/>
        <v>0</v>
      </c>
      <c r="J6" s="4">
        <v>120</v>
      </c>
      <c r="K6" s="3">
        <f t="shared" si="4"/>
        <v>38.216560509554142</v>
      </c>
      <c r="L6" s="4">
        <f t="shared" si="5"/>
        <v>123</v>
      </c>
      <c r="M6" s="3">
        <f t="shared" si="6"/>
        <v>39.171974522292999</v>
      </c>
      <c r="N6" s="4">
        <v>191</v>
      </c>
      <c r="O6" s="3">
        <f t="shared" si="7"/>
        <v>60.828025477707001</v>
      </c>
    </row>
    <row r="7" spans="1:15" x14ac:dyDescent="0.3">
      <c r="A7" s="5" t="s">
        <v>100</v>
      </c>
      <c r="B7" s="5" t="s">
        <v>99</v>
      </c>
      <c r="C7" s="4">
        <f t="shared" si="0"/>
        <v>1446</v>
      </c>
      <c r="D7" s="4">
        <v>4</v>
      </c>
      <c r="E7" s="3">
        <f t="shared" si="1"/>
        <v>0.27662517289073307</v>
      </c>
      <c r="F7" s="4">
        <v>2</v>
      </c>
      <c r="G7" s="3">
        <f t="shared" si="2"/>
        <v>0.13831258644536654</v>
      </c>
      <c r="H7" s="4">
        <v>86</v>
      </c>
      <c r="I7" s="3">
        <f t="shared" si="3"/>
        <v>5.94744121715076</v>
      </c>
      <c r="J7" s="4">
        <v>516</v>
      </c>
      <c r="K7" s="3">
        <f t="shared" si="4"/>
        <v>35.684647302904565</v>
      </c>
      <c r="L7" s="4">
        <f t="shared" si="5"/>
        <v>608</v>
      </c>
      <c r="M7" s="3">
        <f t="shared" si="6"/>
        <v>42.047026279391424</v>
      </c>
      <c r="N7" s="4">
        <v>838</v>
      </c>
      <c r="O7" s="3">
        <f t="shared" si="7"/>
        <v>57.952973720608583</v>
      </c>
    </row>
    <row r="8" spans="1:15" x14ac:dyDescent="0.3">
      <c r="A8" s="5" t="s">
        <v>98</v>
      </c>
      <c r="B8" s="5" t="s">
        <v>97</v>
      </c>
      <c r="C8" s="4">
        <f t="shared" si="0"/>
        <v>758</v>
      </c>
      <c r="D8" s="4">
        <v>0</v>
      </c>
      <c r="E8" s="3">
        <f t="shared" si="1"/>
        <v>0</v>
      </c>
      <c r="F8" s="4">
        <v>0</v>
      </c>
      <c r="G8" s="3">
        <f t="shared" si="2"/>
        <v>0</v>
      </c>
      <c r="H8" s="4">
        <v>0</v>
      </c>
      <c r="I8" s="3">
        <f t="shared" si="3"/>
        <v>0</v>
      </c>
      <c r="J8" s="4">
        <v>329</v>
      </c>
      <c r="K8" s="3">
        <f t="shared" si="4"/>
        <v>43.403693931398415</v>
      </c>
      <c r="L8" s="4">
        <f t="shared" si="5"/>
        <v>329</v>
      </c>
      <c r="M8" s="3">
        <f t="shared" si="6"/>
        <v>43.403693931398415</v>
      </c>
      <c r="N8" s="4">
        <v>429</v>
      </c>
      <c r="O8" s="3">
        <f t="shared" si="7"/>
        <v>56.596306068601585</v>
      </c>
    </row>
    <row r="9" spans="1:15" x14ac:dyDescent="0.3">
      <c r="A9" s="5" t="s">
        <v>63</v>
      </c>
      <c r="B9" s="5" t="s">
        <v>62</v>
      </c>
      <c r="C9" s="4">
        <f t="shared" si="0"/>
        <v>11324</v>
      </c>
      <c r="D9" s="4">
        <v>899</v>
      </c>
      <c r="E9" s="3">
        <f t="shared" si="1"/>
        <v>7.9388908512892975</v>
      </c>
      <c r="F9" s="4">
        <v>24</v>
      </c>
      <c r="G9" s="3">
        <f t="shared" si="2"/>
        <v>0.21193924408336279</v>
      </c>
      <c r="H9" s="4">
        <v>42</v>
      </c>
      <c r="I9" s="3">
        <f t="shared" si="3"/>
        <v>0.37089367714588484</v>
      </c>
      <c r="J9" s="4">
        <v>4442</v>
      </c>
      <c r="K9" s="3">
        <f t="shared" si="4"/>
        <v>39.226421759095729</v>
      </c>
      <c r="L9" s="4">
        <f t="shared" si="5"/>
        <v>5407</v>
      </c>
      <c r="M9" s="3">
        <f t="shared" si="6"/>
        <v>47.74814553161427</v>
      </c>
      <c r="N9" s="4">
        <v>5917</v>
      </c>
      <c r="O9" s="3">
        <f t="shared" si="7"/>
        <v>52.25185446838573</v>
      </c>
    </row>
    <row r="10" spans="1:15" x14ac:dyDescent="0.3">
      <c r="A10" s="5" t="s">
        <v>59</v>
      </c>
      <c r="B10" s="5" t="s">
        <v>58</v>
      </c>
      <c r="C10" s="4">
        <f t="shared" si="0"/>
        <v>11773</v>
      </c>
      <c r="D10" s="4">
        <v>2833</v>
      </c>
      <c r="E10" s="3">
        <f t="shared" si="1"/>
        <v>24.063535207678584</v>
      </c>
      <c r="F10" s="4">
        <v>222</v>
      </c>
      <c r="G10" s="3">
        <f t="shared" si="2"/>
        <v>1.885670602225431</v>
      </c>
      <c r="H10" s="4">
        <v>319</v>
      </c>
      <c r="I10" s="3">
        <f t="shared" si="3"/>
        <v>2.7095897392338402</v>
      </c>
      <c r="J10" s="4">
        <v>2972</v>
      </c>
      <c r="K10" s="3">
        <f t="shared" si="4"/>
        <v>25.244202836999914</v>
      </c>
      <c r="L10" s="4">
        <f t="shared" si="5"/>
        <v>6346</v>
      </c>
      <c r="M10" s="3">
        <f t="shared" si="6"/>
        <v>53.902998386137767</v>
      </c>
      <c r="N10" s="4">
        <v>5427</v>
      </c>
      <c r="O10" s="3">
        <f t="shared" si="7"/>
        <v>46.097001613862226</v>
      </c>
    </row>
    <row r="11" spans="1:15" x14ac:dyDescent="0.3">
      <c r="A11" s="5" t="s">
        <v>67</v>
      </c>
      <c r="B11" s="5" t="s">
        <v>66</v>
      </c>
      <c r="C11" s="4">
        <f t="shared" si="0"/>
        <v>172772</v>
      </c>
      <c r="D11" s="4">
        <v>21392</v>
      </c>
      <c r="E11" s="3">
        <f t="shared" si="1"/>
        <v>12.381635913226679</v>
      </c>
      <c r="F11" s="4">
        <v>36621</v>
      </c>
      <c r="G11" s="3">
        <f t="shared" si="2"/>
        <v>21.196142893524414</v>
      </c>
      <c r="H11" s="4">
        <v>251</v>
      </c>
      <c r="I11" s="3">
        <f t="shared" si="3"/>
        <v>0.14527817007385455</v>
      </c>
      <c r="J11" s="4">
        <v>41295</v>
      </c>
      <c r="K11" s="3">
        <f t="shared" si="4"/>
        <v>23.901442363345911</v>
      </c>
      <c r="L11" s="4">
        <f t="shared" si="5"/>
        <v>99559</v>
      </c>
      <c r="M11" s="3">
        <f t="shared" si="6"/>
        <v>57.624499340170864</v>
      </c>
      <c r="N11" s="4">
        <v>73213</v>
      </c>
      <c r="O11" s="3">
        <f t="shared" si="7"/>
        <v>42.375500659829143</v>
      </c>
    </row>
    <row r="12" spans="1:15" x14ac:dyDescent="0.3">
      <c r="A12" s="5" t="s">
        <v>7</v>
      </c>
      <c r="B12" s="5" t="s">
        <v>6</v>
      </c>
      <c r="C12" s="4">
        <f t="shared" si="0"/>
        <v>67264</v>
      </c>
      <c r="D12" s="4">
        <v>7393</v>
      </c>
      <c r="E12" s="3">
        <f t="shared" si="1"/>
        <v>10.991020456707897</v>
      </c>
      <c r="F12" s="4">
        <v>11450</v>
      </c>
      <c r="G12" s="3">
        <f t="shared" si="2"/>
        <v>17.022478591817318</v>
      </c>
      <c r="H12" s="4">
        <v>1048</v>
      </c>
      <c r="I12" s="3">
        <f t="shared" si="3"/>
        <v>1.5580399619410086</v>
      </c>
      <c r="J12" s="4">
        <v>19806</v>
      </c>
      <c r="K12" s="3">
        <f t="shared" si="4"/>
        <v>29.445171265461468</v>
      </c>
      <c r="L12" s="4">
        <f t="shared" si="5"/>
        <v>39697</v>
      </c>
      <c r="M12" s="3">
        <f t="shared" si="6"/>
        <v>59.016710275927686</v>
      </c>
      <c r="N12" s="4">
        <v>27567</v>
      </c>
      <c r="O12" s="3">
        <f t="shared" si="7"/>
        <v>40.983289724072314</v>
      </c>
    </row>
    <row r="13" spans="1:15" x14ac:dyDescent="0.3">
      <c r="A13" s="5" t="s">
        <v>9</v>
      </c>
      <c r="B13" s="5" t="s">
        <v>8</v>
      </c>
      <c r="C13" s="4">
        <f t="shared" si="0"/>
        <v>543</v>
      </c>
      <c r="D13" s="4">
        <v>102</v>
      </c>
      <c r="E13" s="3">
        <f t="shared" si="1"/>
        <v>18.784530386740332</v>
      </c>
      <c r="F13" s="4">
        <v>70</v>
      </c>
      <c r="G13" s="3">
        <f t="shared" si="2"/>
        <v>12.89134438305709</v>
      </c>
      <c r="H13" s="4">
        <v>1</v>
      </c>
      <c r="I13" s="3">
        <f t="shared" si="3"/>
        <v>0.18416206261510129</v>
      </c>
      <c r="J13" s="4">
        <v>164</v>
      </c>
      <c r="K13" s="3">
        <f t="shared" si="4"/>
        <v>30.202578268876611</v>
      </c>
      <c r="L13" s="4">
        <f t="shared" si="5"/>
        <v>337</v>
      </c>
      <c r="M13" s="3">
        <f t="shared" si="6"/>
        <v>62.062615101289133</v>
      </c>
      <c r="N13" s="4">
        <v>206</v>
      </c>
      <c r="O13" s="3">
        <f t="shared" si="7"/>
        <v>37.93738489871086</v>
      </c>
    </row>
    <row r="14" spans="1:15" x14ac:dyDescent="0.3">
      <c r="A14" s="5" t="s">
        <v>65</v>
      </c>
      <c r="B14" s="5" t="s">
        <v>64</v>
      </c>
      <c r="C14" s="4">
        <f t="shared" si="0"/>
        <v>5033</v>
      </c>
      <c r="D14" s="4">
        <v>2125</v>
      </c>
      <c r="E14" s="3">
        <f t="shared" si="1"/>
        <v>42.221339161533876</v>
      </c>
      <c r="F14" s="4">
        <v>478</v>
      </c>
      <c r="G14" s="3">
        <f t="shared" si="2"/>
        <v>9.4973177031591494</v>
      </c>
      <c r="H14" s="4">
        <v>0</v>
      </c>
      <c r="I14" s="3">
        <f t="shared" si="3"/>
        <v>0</v>
      </c>
      <c r="J14" s="4">
        <v>533</v>
      </c>
      <c r="K14" s="3">
        <f t="shared" si="4"/>
        <v>10.590105304987086</v>
      </c>
      <c r="L14" s="4">
        <f t="shared" si="5"/>
        <v>3136</v>
      </c>
      <c r="M14" s="3">
        <f t="shared" si="6"/>
        <v>62.308762169680108</v>
      </c>
      <c r="N14" s="4">
        <v>1897</v>
      </c>
      <c r="O14" s="3">
        <f t="shared" si="7"/>
        <v>37.691237830319892</v>
      </c>
    </row>
    <row r="15" spans="1:15" x14ac:dyDescent="0.3">
      <c r="A15" s="5" t="s">
        <v>96</v>
      </c>
      <c r="B15" s="5" t="s">
        <v>95</v>
      </c>
      <c r="C15" s="4">
        <f t="shared" si="0"/>
        <v>664</v>
      </c>
      <c r="D15" s="4">
        <v>77</v>
      </c>
      <c r="E15" s="3">
        <f t="shared" si="1"/>
        <v>11.596385542168674</v>
      </c>
      <c r="F15" s="4">
        <v>283</v>
      </c>
      <c r="G15" s="3">
        <f t="shared" si="2"/>
        <v>42.620481927710848</v>
      </c>
      <c r="H15" s="4">
        <v>1</v>
      </c>
      <c r="I15" s="3">
        <f t="shared" si="3"/>
        <v>0.15060240963855423</v>
      </c>
      <c r="J15" s="4">
        <v>83</v>
      </c>
      <c r="K15" s="3">
        <f t="shared" si="4"/>
        <v>12.5</v>
      </c>
      <c r="L15" s="4">
        <f t="shared" si="5"/>
        <v>444</v>
      </c>
      <c r="M15" s="3">
        <f t="shared" si="6"/>
        <v>66.867469879518069</v>
      </c>
      <c r="N15" s="4">
        <v>220</v>
      </c>
      <c r="O15" s="3">
        <f t="shared" si="7"/>
        <v>33.132530120481931</v>
      </c>
    </row>
    <row r="16" spans="1:15" x14ac:dyDescent="0.3">
      <c r="A16" s="5" t="s">
        <v>94</v>
      </c>
      <c r="B16" s="5" t="s">
        <v>93</v>
      </c>
      <c r="C16" s="4">
        <f t="shared" si="0"/>
        <v>4985</v>
      </c>
      <c r="D16" s="4">
        <v>2313</v>
      </c>
      <c r="E16" s="3">
        <f t="shared" si="1"/>
        <v>46.399197592778336</v>
      </c>
      <c r="F16" s="4">
        <v>1060</v>
      </c>
      <c r="G16" s="3">
        <f t="shared" si="2"/>
        <v>21.263791374122366</v>
      </c>
      <c r="H16" s="4">
        <v>131</v>
      </c>
      <c r="I16" s="3">
        <f t="shared" si="3"/>
        <v>2.6278836509528585</v>
      </c>
      <c r="J16" s="4">
        <v>347</v>
      </c>
      <c r="K16" s="3">
        <f t="shared" si="4"/>
        <v>6.9608826479438317</v>
      </c>
      <c r="L16" s="4">
        <f t="shared" si="5"/>
        <v>3851</v>
      </c>
      <c r="M16" s="3">
        <f t="shared" si="6"/>
        <v>77.251755265797399</v>
      </c>
      <c r="N16" s="4">
        <v>1134</v>
      </c>
      <c r="O16" s="3">
        <f t="shared" si="7"/>
        <v>22.748244734202608</v>
      </c>
    </row>
    <row r="17" spans="1:15" x14ac:dyDescent="0.3">
      <c r="A17" s="5" t="s">
        <v>5</v>
      </c>
      <c r="B17" s="5" t="s">
        <v>4</v>
      </c>
      <c r="C17" s="4">
        <f t="shared" si="0"/>
        <v>5194</v>
      </c>
      <c r="D17" s="4">
        <v>1540</v>
      </c>
      <c r="E17" s="3">
        <f t="shared" si="1"/>
        <v>29.649595687331537</v>
      </c>
      <c r="F17" s="4">
        <v>576</v>
      </c>
      <c r="G17" s="3">
        <f t="shared" si="2"/>
        <v>11.089718906430496</v>
      </c>
      <c r="H17" s="4">
        <v>240</v>
      </c>
      <c r="I17" s="3">
        <f t="shared" si="3"/>
        <v>4.6207162110127067</v>
      </c>
      <c r="J17" s="4">
        <v>1660</v>
      </c>
      <c r="K17" s="3">
        <f t="shared" si="4"/>
        <v>31.959953792837894</v>
      </c>
      <c r="L17" s="4">
        <f t="shared" si="5"/>
        <v>4016</v>
      </c>
      <c r="M17" s="3">
        <f t="shared" si="6"/>
        <v>77.319984597612631</v>
      </c>
      <c r="N17" s="4">
        <v>1178</v>
      </c>
      <c r="O17" s="3">
        <f t="shared" si="7"/>
        <v>22.680015402387372</v>
      </c>
    </row>
    <row r="18" spans="1:15" x14ac:dyDescent="0.3">
      <c r="A18" s="5" t="s">
        <v>57</v>
      </c>
      <c r="B18" s="5" t="s">
        <v>56</v>
      </c>
      <c r="C18" s="4">
        <f t="shared" si="0"/>
        <v>5244</v>
      </c>
      <c r="D18" s="4">
        <v>1803</v>
      </c>
      <c r="E18" s="3">
        <f t="shared" si="1"/>
        <v>34.382151029748279</v>
      </c>
      <c r="F18" s="4">
        <v>345</v>
      </c>
      <c r="G18" s="3">
        <f t="shared" si="2"/>
        <v>6.5789473684210522</v>
      </c>
      <c r="H18" s="4">
        <v>0</v>
      </c>
      <c r="I18" s="3">
        <f t="shared" si="3"/>
        <v>0</v>
      </c>
      <c r="J18" s="4">
        <v>2100</v>
      </c>
      <c r="K18" s="3">
        <f t="shared" si="4"/>
        <v>40.045766590389015</v>
      </c>
      <c r="L18" s="4">
        <f t="shared" si="5"/>
        <v>4248</v>
      </c>
      <c r="M18" s="3">
        <f t="shared" si="6"/>
        <v>81.006864988558348</v>
      </c>
      <c r="N18" s="4">
        <v>996</v>
      </c>
      <c r="O18" s="3">
        <f t="shared" si="7"/>
        <v>18.993135011441648</v>
      </c>
    </row>
    <row r="19" spans="1:15" x14ac:dyDescent="0.3">
      <c r="A19" s="5" t="s">
        <v>51</v>
      </c>
      <c r="B19" s="5" t="s">
        <v>50</v>
      </c>
      <c r="C19" s="4">
        <f t="shared" si="0"/>
        <v>331731</v>
      </c>
      <c r="D19" s="4">
        <v>199192</v>
      </c>
      <c r="E19" s="3">
        <f t="shared" si="1"/>
        <v>60.046242286672033</v>
      </c>
      <c r="F19" s="4">
        <v>19182</v>
      </c>
      <c r="G19" s="3">
        <f t="shared" si="2"/>
        <v>5.7823959774636675</v>
      </c>
      <c r="H19" s="4">
        <v>731</v>
      </c>
      <c r="I19" s="3">
        <f t="shared" si="3"/>
        <v>0.22035926699645195</v>
      </c>
      <c r="J19" s="4">
        <v>73108</v>
      </c>
      <c r="K19" s="3">
        <f t="shared" si="4"/>
        <v>22.038338292170465</v>
      </c>
      <c r="L19" s="4">
        <f t="shared" si="5"/>
        <v>292213</v>
      </c>
      <c r="M19" s="3">
        <f t="shared" si="6"/>
        <v>88.08733582330261</v>
      </c>
      <c r="N19" s="4">
        <v>39518</v>
      </c>
      <c r="O19" s="3">
        <f t="shared" si="7"/>
        <v>11.912664176697383</v>
      </c>
    </row>
    <row r="20" spans="1:15" x14ac:dyDescent="0.3">
      <c r="A20" s="5" t="s">
        <v>43</v>
      </c>
      <c r="B20" s="5" t="s">
        <v>42</v>
      </c>
      <c r="C20" s="4">
        <f t="shared" si="0"/>
        <v>25872</v>
      </c>
      <c r="D20" s="4">
        <v>2594</v>
      </c>
      <c r="E20" s="3">
        <f t="shared" si="1"/>
        <v>10.026283240568954</v>
      </c>
      <c r="F20" s="4">
        <v>8806</v>
      </c>
      <c r="G20" s="3">
        <f t="shared" si="2"/>
        <v>34.036796536796537</v>
      </c>
      <c r="H20" s="4">
        <v>2</v>
      </c>
      <c r="I20" s="3">
        <f t="shared" si="3"/>
        <v>7.7303648732220164E-3</v>
      </c>
      <c r="J20" s="4">
        <v>11717</v>
      </c>
      <c r="K20" s="3">
        <f t="shared" si="4"/>
        <v>45.288342609771185</v>
      </c>
      <c r="L20" s="4">
        <f t="shared" si="5"/>
        <v>23119</v>
      </c>
      <c r="M20" s="3">
        <f t="shared" si="6"/>
        <v>89.359152752009891</v>
      </c>
      <c r="N20" s="4">
        <v>2753</v>
      </c>
      <c r="O20" s="3">
        <f t="shared" si="7"/>
        <v>10.640847247990106</v>
      </c>
    </row>
    <row r="21" spans="1:15" x14ac:dyDescent="0.3">
      <c r="A21" s="5" t="s">
        <v>49</v>
      </c>
      <c r="B21" s="5" t="s">
        <v>48</v>
      </c>
      <c r="C21" s="4">
        <f t="shared" si="0"/>
        <v>157365</v>
      </c>
      <c r="D21" s="4">
        <v>78115</v>
      </c>
      <c r="E21" s="3">
        <f t="shared" si="1"/>
        <v>49.639373431194997</v>
      </c>
      <c r="F21" s="4">
        <v>14571</v>
      </c>
      <c r="G21" s="3">
        <f t="shared" si="2"/>
        <v>9.2593651701458395</v>
      </c>
      <c r="H21" s="4">
        <v>1785</v>
      </c>
      <c r="I21" s="3">
        <f t="shared" si="3"/>
        <v>1.1343055952721381</v>
      </c>
      <c r="J21" s="4">
        <v>50229</v>
      </c>
      <c r="K21" s="3">
        <f t="shared" si="4"/>
        <v>31.918787532170434</v>
      </c>
      <c r="L21" s="4">
        <f t="shared" si="5"/>
        <v>144700</v>
      </c>
      <c r="M21" s="3">
        <f t="shared" si="6"/>
        <v>91.951831728783404</v>
      </c>
      <c r="N21" s="4">
        <v>12665</v>
      </c>
      <c r="O21" s="3">
        <f t="shared" si="7"/>
        <v>8.0481682712165981</v>
      </c>
    </row>
    <row r="22" spans="1:15" x14ac:dyDescent="0.3">
      <c r="A22" s="5" t="s">
        <v>41</v>
      </c>
      <c r="B22" s="5" t="s">
        <v>40</v>
      </c>
      <c r="C22" s="4">
        <f t="shared" si="0"/>
        <v>6527</v>
      </c>
      <c r="D22" s="4">
        <v>1179</v>
      </c>
      <c r="E22" s="3">
        <f t="shared" si="1"/>
        <v>18.063428834073846</v>
      </c>
      <c r="F22" s="4">
        <v>3012</v>
      </c>
      <c r="G22" s="3">
        <f t="shared" si="2"/>
        <v>46.146774934885862</v>
      </c>
      <c r="H22" s="4">
        <v>29</v>
      </c>
      <c r="I22" s="3">
        <f t="shared" si="3"/>
        <v>0.44430825800520918</v>
      </c>
      <c r="J22" s="4">
        <v>1821</v>
      </c>
      <c r="K22" s="3">
        <f t="shared" si="4"/>
        <v>27.899494407844337</v>
      </c>
      <c r="L22" s="4">
        <f t="shared" si="5"/>
        <v>6041</v>
      </c>
      <c r="M22" s="3">
        <f t="shared" si="6"/>
        <v>92.554006434809253</v>
      </c>
      <c r="N22" s="4">
        <v>486</v>
      </c>
      <c r="O22" s="3">
        <f t="shared" si="7"/>
        <v>7.4459935651907463</v>
      </c>
    </row>
    <row r="23" spans="1:15" x14ac:dyDescent="0.3">
      <c r="A23" s="5" t="s">
        <v>45</v>
      </c>
      <c r="B23" s="5" t="s">
        <v>44</v>
      </c>
      <c r="C23" s="4">
        <f t="shared" si="0"/>
        <v>154926</v>
      </c>
      <c r="D23" s="4">
        <v>74379</v>
      </c>
      <c r="E23" s="3">
        <f t="shared" si="1"/>
        <v>48.009372216412999</v>
      </c>
      <c r="F23" s="4">
        <v>7149</v>
      </c>
      <c r="G23" s="3">
        <f t="shared" si="2"/>
        <v>4.6144610975562532</v>
      </c>
      <c r="H23" s="4">
        <v>28772</v>
      </c>
      <c r="I23" s="3">
        <f t="shared" si="3"/>
        <v>18.571447013412858</v>
      </c>
      <c r="J23" s="4">
        <v>33256</v>
      </c>
      <c r="K23" s="3">
        <f t="shared" si="4"/>
        <v>21.465732026903169</v>
      </c>
      <c r="L23" s="4">
        <f t="shared" si="5"/>
        <v>143556</v>
      </c>
      <c r="M23" s="3">
        <f t="shared" si="6"/>
        <v>92.661012354285276</v>
      </c>
      <c r="N23" s="4">
        <v>11370</v>
      </c>
      <c r="O23" s="3">
        <f t="shared" si="7"/>
        <v>7.3389876457147283</v>
      </c>
    </row>
    <row r="24" spans="1:15" x14ac:dyDescent="0.3">
      <c r="A24" s="5" t="s">
        <v>47</v>
      </c>
      <c r="B24" s="5" t="s">
        <v>46</v>
      </c>
      <c r="C24" s="4">
        <f t="shared" si="0"/>
        <v>93244</v>
      </c>
      <c r="D24" s="4">
        <v>6559</v>
      </c>
      <c r="E24" s="3">
        <f t="shared" si="1"/>
        <v>7.0342327656471193</v>
      </c>
      <c r="F24" s="4">
        <v>26352</v>
      </c>
      <c r="G24" s="3">
        <f t="shared" si="2"/>
        <v>28.261335850027887</v>
      </c>
      <c r="H24" s="4">
        <v>10598</v>
      </c>
      <c r="I24" s="3">
        <f t="shared" si="3"/>
        <v>11.365878769679551</v>
      </c>
      <c r="J24" s="4">
        <v>43414</v>
      </c>
      <c r="K24" s="3">
        <f t="shared" si="4"/>
        <v>46.559564154261935</v>
      </c>
      <c r="L24" s="4">
        <f t="shared" si="5"/>
        <v>86923</v>
      </c>
      <c r="M24" s="3">
        <f t="shared" si="6"/>
        <v>93.221011539616498</v>
      </c>
      <c r="N24" s="4">
        <v>6321</v>
      </c>
      <c r="O24" s="3">
        <f t="shared" si="7"/>
        <v>6.77898846038351</v>
      </c>
    </row>
    <row r="25" spans="1:15" x14ac:dyDescent="0.3">
      <c r="A25" s="5" t="s">
        <v>27</v>
      </c>
      <c r="B25" s="5" t="s">
        <v>26</v>
      </c>
      <c r="C25" s="4">
        <f t="shared" si="0"/>
        <v>102907</v>
      </c>
      <c r="D25" s="4">
        <v>8863</v>
      </c>
      <c r="E25" s="3">
        <f t="shared" si="1"/>
        <v>8.6126308220043342</v>
      </c>
      <c r="F25" s="4">
        <v>13825</v>
      </c>
      <c r="G25" s="3">
        <f t="shared" si="2"/>
        <v>13.434460240799945</v>
      </c>
      <c r="H25" s="4">
        <v>2965</v>
      </c>
      <c r="I25" s="3">
        <f t="shared" si="3"/>
        <v>2.8812422867249068</v>
      </c>
      <c r="J25" s="4">
        <v>71662</v>
      </c>
      <c r="K25" s="3">
        <f t="shared" si="4"/>
        <v>69.637633980195716</v>
      </c>
      <c r="L25" s="4">
        <f t="shared" si="5"/>
        <v>97315</v>
      </c>
      <c r="M25" s="3">
        <f t="shared" si="6"/>
        <v>94.565967329724899</v>
      </c>
      <c r="N25" s="4">
        <v>5592</v>
      </c>
      <c r="O25" s="3">
        <f t="shared" si="7"/>
        <v>5.4340326702751023</v>
      </c>
    </row>
    <row r="26" spans="1:15" x14ac:dyDescent="0.3">
      <c r="A26" s="5" t="s">
        <v>55</v>
      </c>
      <c r="B26" s="5" t="s">
        <v>54</v>
      </c>
      <c r="C26" s="4">
        <f t="shared" si="0"/>
        <v>520</v>
      </c>
      <c r="D26" s="4">
        <v>77</v>
      </c>
      <c r="E26" s="3">
        <f t="shared" si="1"/>
        <v>14.807692307692308</v>
      </c>
      <c r="F26" s="4">
        <v>135</v>
      </c>
      <c r="G26" s="3">
        <f t="shared" si="2"/>
        <v>25.961538461538463</v>
      </c>
      <c r="H26" s="4">
        <v>2</v>
      </c>
      <c r="I26" s="3">
        <f t="shared" si="3"/>
        <v>0.38461538461538464</v>
      </c>
      <c r="J26" s="4">
        <v>278</v>
      </c>
      <c r="K26" s="3">
        <f t="shared" si="4"/>
        <v>53.46153846153846</v>
      </c>
      <c r="L26" s="4">
        <f t="shared" si="5"/>
        <v>492</v>
      </c>
      <c r="M26" s="3">
        <f t="shared" si="6"/>
        <v>94.615384615384613</v>
      </c>
      <c r="N26" s="4">
        <v>28</v>
      </c>
      <c r="O26" s="3">
        <f t="shared" si="7"/>
        <v>5.384615384615385</v>
      </c>
    </row>
    <row r="27" spans="1:15" x14ac:dyDescent="0.3">
      <c r="A27" s="5" t="s">
        <v>39</v>
      </c>
      <c r="B27" s="5" t="s">
        <v>38</v>
      </c>
      <c r="C27" s="4">
        <f t="shared" si="0"/>
        <v>8173</v>
      </c>
      <c r="D27" s="4">
        <v>525</v>
      </c>
      <c r="E27" s="3">
        <f t="shared" si="1"/>
        <v>6.4235898690811215</v>
      </c>
      <c r="F27" s="4">
        <v>6629</v>
      </c>
      <c r="G27" s="3">
        <f t="shared" si="2"/>
        <v>81.108528080264293</v>
      </c>
      <c r="H27" s="4">
        <v>25</v>
      </c>
      <c r="I27" s="3">
        <f t="shared" si="3"/>
        <v>0.30588523186100575</v>
      </c>
      <c r="J27" s="4">
        <v>597</v>
      </c>
      <c r="K27" s="3">
        <f t="shared" si="4"/>
        <v>7.3045393368408176</v>
      </c>
      <c r="L27" s="4">
        <f t="shared" si="5"/>
        <v>7776</v>
      </c>
      <c r="M27" s="3">
        <f t="shared" si="6"/>
        <v>95.142542518047222</v>
      </c>
      <c r="N27" s="4">
        <v>397</v>
      </c>
      <c r="O27" s="3">
        <f t="shared" si="7"/>
        <v>4.8574574819527712</v>
      </c>
    </row>
    <row r="28" spans="1:15" x14ac:dyDescent="0.3">
      <c r="A28" s="5" t="s">
        <v>33</v>
      </c>
      <c r="B28" s="5" t="s">
        <v>32</v>
      </c>
      <c r="C28" s="4">
        <f t="shared" si="0"/>
        <v>19250</v>
      </c>
      <c r="D28" s="4">
        <v>6239</v>
      </c>
      <c r="E28" s="3">
        <f t="shared" si="1"/>
        <v>32.410389610389615</v>
      </c>
      <c r="F28" s="4">
        <v>112</v>
      </c>
      <c r="G28" s="3">
        <f t="shared" si="2"/>
        <v>0.58181818181818179</v>
      </c>
      <c r="H28" s="4">
        <v>322</v>
      </c>
      <c r="I28" s="3">
        <f t="shared" si="3"/>
        <v>1.6727272727272726</v>
      </c>
      <c r="J28" s="4">
        <v>11891</v>
      </c>
      <c r="K28" s="3">
        <f t="shared" si="4"/>
        <v>61.771428571428565</v>
      </c>
      <c r="L28" s="4">
        <f t="shared" si="5"/>
        <v>18564</v>
      </c>
      <c r="M28" s="3">
        <f t="shared" si="6"/>
        <v>96.436363636363637</v>
      </c>
      <c r="N28" s="4">
        <v>686</v>
      </c>
      <c r="O28" s="3">
        <f t="shared" si="7"/>
        <v>3.5636363636363639</v>
      </c>
    </row>
    <row r="29" spans="1:15" x14ac:dyDescent="0.3">
      <c r="A29" s="5" t="s">
        <v>29</v>
      </c>
      <c r="B29" s="5" t="s">
        <v>28</v>
      </c>
      <c r="C29" s="4">
        <f t="shared" si="0"/>
        <v>991</v>
      </c>
      <c r="D29" s="4">
        <v>134</v>
      </c>
      <c r="E29" s="3">
        <f t="shared" si="1"/>
        <v>13.521695257315844</v>
      </c>
      <c r="F29" s="4">
        <v>327</v>
      </c>
      <c r="G29" s="3">
        <f t="shared" si="2"/>
        <v>32.996972754793134</v>
      </c>
      <c r="H29" s="4">
        <v>176</v>
      </c>
      <c r="I29" s="3">
        <f t="shared" si="3"/>
        <v>17.759838546922303</v>
      </c>
      <c r="J29" s="4">
        <v>327</v>
      </c>
      <c r="K29" s="3">
        <f t="shared" si="4"/>
        <v>32.996972754793134</v>
      </c>
      <c r="L29" s="4">
        <f t="shared" si="5"/>
        <v>964</v>
      </c>
      <c r="M29" s="3">
        <f t="shared" si="6"/>
        <v>97.27547931382442</v>
      </c>
      <c r="N29" s="4">
        <v>27</v>
      </c>
      <c r="O29" s="3">
        <f t="shared" si="7"/>
        <v>2.7245206861755804</v>
      </c>
    </row>
    <row r="30" spans="1:15" x14ac:dyDescent="0.3">
      <c r="A30" s="5" t="s">
        <v>92</v>
      </c>
      <c r="B30" s="5" t="s">
        <v>91</v>
      </c>
      <c r="C30" s="4">
        <f t="shared" si="0"/>
        <v>47838</v>
      </c>
      <c r="D30" s="4">
        <v>5458</v>
      </c>
      <c r="E30" s="3">
        <f t="shared" si="1"/>
        <v>11.409339855345122</v>
      </c>
      <c r="F30" s="4">
        <v>36663</v>
      </c>
      <c r="G30" s="3">
        <f t="shared" si="2"/>
        <v>76.639909695221377</v>
      </c>
      <c r="H30" s="4">
        <v>315</v>
      </c>
      <c r="I30" s="3">
        <f t="shared" si="3"/>
        <v>0.65847234416154521</v>
      </c>
      <c r="J30" s="4">
        <v>4144</v>
      </c>
      <c r="K30" s="3">
        <f t="shared" si="4"/>
        <v>8.6625695054141048</v>
      </c>
      <c r="L30" s="4">
        <f t="shared" si="5"/>
        <v>46580</v>
      </c>
      <c r="M30" s="3">
        <f t="shared" si="6"/>
        <v>97.37029140014215</v>
      </c>
      <c r="N30" s="4">
        <v>1258</v>
      </c>
      <c r="O30" s="3">
        <f t="shared" si="7"/>
        <v>2.6297085998578535</v>
      </c>
    </row>
    <row r="31" spans="1:15" x14ac:dyDescent="0.3">
      <c r="A31" s="5" t="s">
        <v>69</v>
      </c>
      <c r="B31" s="5" t="s">
        <v>68</v>
      </c>
      <c r="C31" s="4">
        <f t="shared" si="0"/>
        <v>610</v>
      </c>
      <c r="D31" s="4">
        <v>317</v>
      </c>
      <c r="E31" s="3">
        <f t="shared" si="1"/>
        <v>51.967213114754095</v>
      </c>
      <c r="F31" s="4">
        <v>82</v>
      </c>
      <c r="G31" s="3">
        <f t="shared" si="2"/>
        <v>13.442622950819672</v>
      </c>
      <c r="H31" s="4">
        <v>0</v>
      </c>
      <c r="I31" s="3">
        <f t="shared" si="3"/>
        <v>0</v>
      </c>
      <c r="J31" s="4">
        <v>195</v>
      </c>
      <c r="K31" s="3">
        <f t="shared" si="4"/>
        <v>31.967213114754102</v>
      </c>
      <c r="L31" s="4">
        <f t="shared" si="5"/>
        <v>594</v>
      </c>
      <c r="M31" s="3">
        <f t="shared" si="6"/>
        <v>97.377049180327873</v>
      </c>
      <c r="N31" s="4">
        <v>16</v>
      </c>
      <c r="O31" s="3">
        <f t="shared" si="7"/>
        <v>2.622950819672131</v>
      </c>
    </row>
    <row r="32" spans="1:15" x14ac:dyDescent="0.3">
      <c r="A32" s="5" t="s">
        <v>90</v>
      </c>
      <c r="B32" s="5" t="s">
        <v>89</v>
      </c>
      <c r="C32" s="4">
        <f t="shared" si="0"/>
        <v>40646</v>
      </c>
      <c r="D32" s="4">
        <v>4861</v>
      </c>
      <c r="E32" s="3">
        <f t="shared" si="1"/>
        <v>11.959356394233135</v>
      </c>
      <c r="F32" s="4">
        <v>1517</v>
      </c>
      <c r="G32" s="3">
        <f t="shared" si="2"/>
        <v>3.7322245731437289</v>
      </c>
      <c r="H32" s="4">
        <v>0</v>
      </c>
      <c r="I32" s="3">
        <f t="shared" si="3"/>
        <v>0</v>
      </c>
      <c r="J32" s="4">
        <v>33283</v>
      </c>
      <c r="K32" s="3">
        <f t="shared" si="4"/>
        <v>81.885056340107269</v>
      </c>
      <c r="L32" s="4">
        <f t="shared" si="5"/>
        <v>39661</v>
      </c>
      <c r="M32" s="3">
        <f t="shared" si="6"/>
        <v>97.57663730748412</v>
      </c>
      <c r="N32" s="4">
        <v>985</v>
      </c>
      <c r="O32" s="3">
        <f t="shared" si="7"/>
        <v>2.4233626925158687</v>
      </c>
    </row>
    <row r="33" spans="1:15" x14ac:dyDescent="0.3">
      <c r="A33" s="5" t="s">
        <v>25</v>
      </c>
      <c r="B33" s="5" t="s">
        <v>24</v>
      </c>
      <c r="C33" s="4">
        <f t="shared" si="0"/>
        <v>946</v>
      </c>
      <c r="D33" s="4">
        <v>145</v>
      </c>
      <c r="E33" s="3">
        <f t="shared" si="1"/>
        <v>15.327695560253698</v>
      </c>
      <c r="F33" s="4">
        <v>69</v>
      </c>
      <c r="G33" s="3">
        <f t="shared" si="2"/>
        <v>7.2938689217758981</v>
      </c>
      <c r="H33" s="4">
        <v>4</v>
      </c>
      <c r="I33" s="3">
        <f t="shared" si="3"/>
        <v>0.42283298097251587</v>
      </c>
      <c r="J33" s="4">
        <v>706</v>
      </c>
      <c r="K33" s="3">
        <f t="shared" si="4"/>
        <v>74.630021141649053</v>
      </c>
      <c r="L33" s="4">
        <f t="shared" si="5"/>
        <v>924</v>
      </c>
      <c r="M33" s="3">
        <f t="shared" si="6"/>
        <v>97.674418604651152</v>
      </c>
      <c r="N33" s="4">
        <v>22</v>
      </c>
      <c r="O33" s="3">
        <f t="shared" si="7"/>
        <v>2.3255813953488373</v>
      </c>
    </row>
    <row r="34" spans="1:15" x14ac:dyDescent="0.3">
      <c r="A34" s="5" t="s">
        <v>23</v>
      </c>
      <c r="B34" s="5" t="s">
        <v>22</v>
      </c>
      <c r="C34" s="4">
        <f t="shared" si="0"/>
        <v>119660</v>
      </c>
      <c r="D34" s="4">
        <v>27524</v>
      </c>
      <c r="E34" s="3">
        <f t="shared" si="1"/>
        <v>23.00183854253719</v>
      </c>
      <c r="F34" s="4">
        <v>58715</v>
      </c>
      <c r="G34" s="3">
        <f t="shared" si="2"/>
        <v>49.068193214106635</v>
      </c>
      <c r="H34" s="4">
        <v>219</v>
      </c>
      <c r="I34" s="3">
        <f t="shared" si="3"/>
        <v>0.18301855256560254</v>
      </c>
      <c r="J34" s="4">
        <v>30455</v>
      </c>
      <c r="K34" s="3">
        <f t="shared" si="4"/>
        <v>25.451278622764502</v>
      </c>
      <c r="L34" s="4">
        <f t="shared" si="5"/>
        <v>116913</v>
      </c>
      <c r="M34" s="3">
        <f t="shared" si="6"/>
        <v>97.704328931973933</v>
      </c>
      <c r="N34" s="4">
        <v>2747</v>
      </c>
      <c r="O34" s="3">
        <f t="shared" si="7"/>
        <v>2.2956710680260737</v>
      </c>
    </row>
    <row r="35" spans="1:15" x14ac:dyDescent="0.3">
      <c r="A35" s="5" t="s">
        <v>88</v>
      </c>
      <c r="B35" s="5" t="s">
        <v>87</v>
      </c>
      <c r="C35" s="4">
        <f t="shared" si="0"/>
        <v>22458</v>
      </c>
      <c r="D35" s="4">
        <v>8450</v>
      </c>
      <c r="E35" s="3">
        <f t="shared" si="1"/>
        <v>37.625790364235463</v>
      </c>
      <c r="F35" s="4">
        <v>2256</v>
      </c>
      <c r="G35" s="3">
        <f t="shared" si="2"/>
        <v>10.045418113812451</v>
      </c>
      <c r="H35" s="4">
        <v>0</v>
      </c>
      <c r="I35" s="3">
        <f t="shared" si="3"/>
        <v>0</v>
      </c>
      <c r="J35" s="4">
        <v>11300</v>
      </c>
      <c r="K35" s="3">
        <f t="shared" si="4"/>
        <v>50.316145694184698</v>
      </c>
      <c r="L35" s="4">
        <f t="shared" si="5"/>
        <v>22006</v>
      </c>
      <c r="M35" s="3">
        <f t="shared" si="6"/>
        <v>97.987354172232614</v>
      </c>
      <c r="N35" s="4">
        <v>452</v>
      </c>
      <c r="O35" s="3">
        <f t="shared" si="7"/>
        <v>2.012645827767388</v>
      </c>
    </row>
    <row r="36" spans="1:15" x14ac:dyDescent="0.3">
      <c r="A36" s="5" t="s">
        <v>13</v>
      </c>
      <c r="B36" s="5" t="s">
        <v>12</v>
      </c>
      <c r="C36" s="4">
        <f t="shared" si="0"/>
        <v>14091</v>
      </c>
      <c r="D36" s="4">
        <v>6112</v>
      </c>
      <c r="E36" s="3">
        <f t="shared" si="1"/>
        <v>43.375204030941738</v>
      </c>
      <c r="F36" s="4">
        <v>1172</v>
      </c>
      <c r="G36" s="3">
        <f t="shared" si="2"/>
        <v>8.3173656944148746</v>
      </c>
      <c r="H36" s="4">
        <v>0</v>
      </c>
      <c r="I36" s="3">
        <f t="shared" si="3"/>
        <v>0</v>
      </c>
      <c r="J36" s="4">
        <v>6526</v>
      </c>
      <c r="K36" s="3">
        <f t="shared" si="4"/>
        <v>46.313249591938117</v>
      </c>
      <c r="L36" s="4">
        <f t="shared" si="5"/>
        <v>13810</v>
      </c>
      <c r="M36" s="3">
        <f t="shared" si="6"/>
        <v>98.005819317294723</v>
      </c>
      <c r="N36" s="4">
        <v>281</v>
      </c>
      <c r="O36" s="3">
        <f t="shared" si="7"/>
        <v>1.9941806827052728</v>
      </c>
    </row>
    <row r="37" spans="1:15" x14ac:dyDescent="0.3">
      <c r="A37" s="5" t="s">
        <v>53</v>
      </c>
      <c r="B37" s="5" t="s">
        <v>52</v>
      </c>
      <c r="C37" s="4">
        <f t="shared" si="0"/>
        <v>19763</v>
      </c>
      <c r="D37" s="4">
        <v>10497</v>
      </c>
      <c r="E37" s="3">
        <f t="shared" si="1"/>
        <v>53.114405707635484</v>
      </c>
      <c r="F37" s="4">
        <v>759</v>
      </c>
      <c r="G37" s="3">
        <f t="shared" si="2"/>
        <v>3.8405100440216571</v>
      </c>
      <c r="H37" s="4">
        <v>0</v>
      </c>
      <c r="I37" s="3">
        <f t="shared" si="3"/>
        <v>0</v>
      </c>
      <c r="J37" s="4">
        <v>8145</v>
      </c>
      <c r="K37" s="3">
        <f t="shared" si="4"/>
        <v>41.213378535647422</v>
      </c>
      <c r="L37" s="4">
        <f t="shared" si="5"/>
        <v>19401</v>
      </c>
      <c r="M37" s="3">
        <f t="shared" si="6"/>
        <v>98.168294287304562</v>
      </c>
      <c r="N37" s="4">
        <v>362</v>
      </c>
      <c r="O37" s="3">
        <f t="shared" si="7"/>
        <v>1.831705712695441</v>
      </c>
    </row>
    <row r="38" spans="1:15" x14ac:dyDescent="0.3">
      <c r="A38" s="5" t="s">
        <v>31</v>
      </c>
      <c r="B38" s="5" t="s">
        <v>30</v>
      </c>
      <c r="C38" s="4">
        <f t="shared" si="0"/>
        <v>5769</v>
      </c>
      <c r="D38" s="4">
        <v>560</v>
      </c>
      <c r="E38" s="3">
        <f t="shared" si="1"/>
        <v>9.7070549488646218</v>
      </c>
      <c r="F38" s="4">
        <v>1601</v>
      </c>
      <c r="G38" s="3">
        <f t="shared" si="2"/>
        <v>27.751776737736179</v>
      </c>
      <c r="H38" s="4">
        <v>2255</v>
      </c>
      <c r="I38" s="3">
        <f t="shared" si="3"/>
        <v>39.088230195874502</v>
      </c>
      <c r="J38" s="4">
        <v>1263</v>
      </c>
      <c r="K38" s="3">
        <f t="shared" si="4"/>
        <v>21.892875715028602</v>
      </c>
      <c r="L38" s="4">
        <f t="shared" si="5"/>
        <v>5679</v>
      </c>
      <c r="M38" s="3">
        <f t="shared" si="6"/>
        <v>98.439937597503899</v>
      </c>
      <c r="N38" s="4">
        <v>90</v>
      </c>
      <c r="O38" s="3">
        <f t="shared" si="7"/>
        <v>1.5600624024960998</v>
      </c>
    </row>
    <row r="39" spans="1:15" x14ac:dyDescent="0.3">
      <c r="A39" s="5" t="s">
        <v>3</v>
      </c>
      <c r="B39" s="5" t="s">
        <v>2</v>
      </c>
      <c r="C39" s="4">
        <f t="shared" si="0"/>
        <v>47498</v>
      </c>
      <c r="D39" s="4">
        <v>7395</v>
      </c>
      <c r="E39" s="3">
        <f t="shared" si="1"/>
        <v>15.569076592698641</v>
      </c>
      <c r="F39" s="4">
        <v>535</v>
      </c>
      <c r="G39" s="3">
        <f t="shared" si="2"/>
        <v>1.1263632152932757</v>
      </c>
      <c r="H39" s="4">
        <v>41</v>
      </c>
      <c r="I39" s="3">
        <f t="shared" si="3"/>
        <v>8.6319423975746351E-2</v>
      </c>
      <c r="J39" s="4">
        <v>38974</v>
      </c>
      <c r="K39" s="3">
        <f t="shared" si="4"/>
        <v>82.053981220261903</v>
      </c>
      <c r="L39" s="4">
        <f t="shared" si="5"/>
        <v>46945</v>
      </c>
      <c r="M39" s="3">
        <f t="shared" si="6"/>
        <v>98.835740452229572</v>
      </c>
      <c r="N39" s="4">
        <v>553</v>
      </c>
      <c r="O39" s="3">
        <f t="shared" si="7"/>
        <v>1.1642595477704325</v>
      </c>
    </row>
    <row r="40" spans="1:15" x14ac:dyDescent="0.3">
      <c r="A40" s="5" t="s">
        <v>21</v>
      </c>
      <c r="B40" s="5" t="s">
        <v>20</v>
      </c>
      <c r="C40" s="4">
        <f t="shared" si="0"/>
        <v>478958</v>
      </c>
      <c r="D40" s="4">
        <v>149916</v>
      </c>
      <c r="E40" s="3">
        <f t="shared" si="1"/>
        <v>31.300448055988205</v>
      </c>
      <c r="F40" s="4">
        <v>150278</v>
      </c>
      <c r="G40" s="3">
        <f t="shared" si="2"/>
        <v>31.376028795844313</v>
      </c>
      <c r="H40" s="4">
        <v>259</v>
      </c>
      <c r="I40" s="3">
        <f t="shared" si="3"/>
        <v>5.4075722714726548E-2</v>
      </c>
      <c r="J40" s="4">
        <v>172961</v>
      </c>
      <c r="K40" s="3">
        <f t="shared" si="4"/>
        <v>36.111934658153743</v>
      </c>
      <c r="L40" s="4">
        <f t="shared" si="5"/>
        <v>473414</v>
      </c>
      <c r="M40" s="3">
        <f t="shared" si="6"/>
        <v>98.842487232700989</v>
      </c>
      <c r="N40" s="4">
        <v>5544</v>
      </c>
      <c r="O40" s="3">
        <f t="shared" si="7"/>
        <v>1.1575127672990115</v>
      </c>
    </row>
    <row r="41" spans="1:15" x14ac:dyDescent="0.3">
      <c r="A41" s="5" t="s">
        <v>1</v>
      </c>
      <c r="B41" s="5" t="s">
        <v>0</v>
      </c>
      <c r="C41" s="4">
        <f t="shared" si="0"/>
        <v>11069</v>
      </c>
      <c r="D41" s="4">
        <v>1401</v>
      </c>
      <c r="E41" s="3">
        <f t="shared" si="1"/>
        <v>12.65696991598157</v>
      </c>
      <c r="F41" s="4">
        <v>381</v>
      </c>
      <c r="G41" s="3">
        <f t="shared" si="2"/>
        <v>3.4420453518836389</v>
      </c>
      <c r="H41" s="4">
        <v>143</v>
      </c>
      <c r="I41" s="3">
        <f t="shared" si="3"/>
        <v>1.2918962869274551</v>
      </c>
      <c r="J41" s="4">
        <v>9021</v>
      </c>
      <c r="K41" s="3">
        <f t="shared" si="4"/>
        <v>81.497876953654341</v>
      </c>
      <c r="L41" s="4">
        <f t="shared" si="5"/>
        <v>10946</v>
      </c>
      <c r="M41" s="3">
        <f t="shared" si="6"/>
        <v>98.888788508447007</v>
      </c>
      <c r="N41" s="4">
        <v>123</v>
      </c>
      <c r="O41" s="3">
        <f t="shared" si="7"/>
        <v>1.1112114915529858</v>
      </c>
    </row>
    <row r="42" spans="1:15" x14ac:dyDescent="0.3">
      <c r="A42" s="5" t="s">
        <v>11</v>
      </c>
      <c r="B42" s="5" t="s">
        <v>10</v>
      </c>
      <c r="C42" s="4">
        <f t="shared" si="0"/>
        <v>24991</v>
      </c>
      <c r="D42" s="4">
        <v>8075</v>
      </c>
      <c r="E42" s="3">
        <f t="shared" si="1"/>
        <v>32.311632187587527</v>
      </c>
      <c r="F42" s="4">
        <v>4875</v>
      </c>
      <c r="G42" s="3">
        <f t="shared" si="2"/>
        <v>19.50702252811012</v>
      </c>
      <c r="H42" s="4">
        <v>214</v>
      </c>
      <c r="I42" s="3">
        <f t="shared" si="3"/>
        <v>0.85630827097755191</v>
      </c>
      <c r="J42" s="4">
        <v>11569</v>
      </c>
      <c r="K42" s="3">
        <f t="shared" si="4"/>
        <v>46.29266535952943</v>
      </c>
      <c r="L42" s="4">
        <f t="shared" si="5"/>
        <v>24733</v>
      </c>
      <c r="M42" s="3">
        <f t="shared" si="6"/>
        <v>98.967628346204634</v>
      </c>
      <c r="N42" s="4">
        <v>258</v>
      </c>
      <c r="O42" s="3">
        <f t="shared" si="7"/>
        <v>1.0323716537953662</v>
      </c>
    </row>
    <row r="43" spans="1:15" x14ac:dyDescent="0.3">
      <c r="A43" s="5" t="s">
        <v>61</v>
      </c>
      <c r="B43" s="5" t="s">
        <v>60</v>
      </c>
      <c r="C43" s="4">
        <f t="shared" si="0"/>
        <v>20915</v>
      </c>
      <c r="D43" s="4">
        <v>1898</v>
      </c>
      <c r="E43" s="3">
        <f t="shared" si="1"/>
        <v>9.0748266794166863</v>
      </c>
      <c r="F43" s="4">
        <v>10290</v>
      </c>
      <c r="G43" s="3">
        <f t="shared" si="2"/>
        <v>49.199139373655271</v>
      </c>
      <c r="H43" s="4">
        <v>133</v>
      </c>
      <c r="I43" s="3">
        <f t="shared" si="3"/>
        <v>0.63590724360506812</v>
      </c>
      <c r="J43" s="4">
        <v>8418</v>
      </c>
      <c r="K43" s="3">
        <f t="shared" si="4"/>
        <v>40.248625388477173</v>
      </c>
      <c r="L43" s="4">
        <f t="shared" si="5"/>
        <v>20739</v>
      </c>
      <c r="M43" s="3">
        <f t="shared" si="6"/>
        <v>99.1584986851542</v>
      </c>
      <c r="N43" s="4">
        <v>176</v>
      </c>
      <c r="O43" s="3">
        <f t="shared" si="7"/>
        <v>0.84150131484580448</v>
      </c>
    </row>
    <row r="44" spans="1:15" x14ac:dyDescent="0.3">
      <c r="A44" s="5" t="s">
        <v>19</v>
      </c>
      <c r="B44" s="5" t="s">
        <v>18</v>
      </c>
      <c r="C44" s="4">
        <f t="shared" si="0"/>
        <v>34241</v>
      </c>
      <c r="D44" s="4">
        <v>20960</v>
      </c>
      <c r="E44" s="3">
        <f t="shared" si="1"/>
        <v>61.213165503343944</v>
      </c>
      <c r="F44" s="4">
        <v>5792</v>
      </c>
      <c r="G44" s="3">
        <f t="shared" si="2"/>
        <v>16.91539382611489</v>
      </c>
      <c r="H44" s="4">
        <v>0</v>
      </c>
      <c r="I44" s="3">
        <f t="shared" si="3"/>
        <v>0</v>
      </c>
      <c r="J44" s="4">
        <v>7211</v>
      </c>
      <c r="K44" s="3">
        <f t="shared" si="4"/>
        <v>21.059548494494905</v>
      </c>
      <c r="L44" s="4">
        <f t="shared" si="5"/>
        <v>33963</v>
      </c>
      <c r="M44" s="3">
        <f t="shared" si="6"/>
        <v>99.188107823953743</v>
      </c>
      <c r="N44" s="4">
        <v>278</v>
      </c>
      <c r="O44" s="3">
        <f t="shared" si="7"/>
        <v>0.81189217604626041</v>
      </c>
    </row>
    <row r="45" spans="1:15" x14ac:dyDescent="0.3">
      <c r="A45" s="5" t="s">
        <v>86</v>
      </c>
      <c r="B45" s="5" t="s">
        <v>85</v>
      </c>
      <c r="C45" s="4">
        <f t="shared" si="0"/>
        <v>41162</v>
      </c>
      <c r="D45" s="4">
        <v>8573</v>
      </c>
      <c r="E45" s="3">
        <f t="shared" si="1"/>
        <v>20.827462222438172</v>
      </c>
      <c r="F45" s="4">
        <v>16936</v>
      </c>
      <c r="G45" s="3">
        <f t="shared" si="2"/>
        <v>41.144745153296732</v>
      </c>
      <c r="H45" s="4">
        <v>302</v>
      </c>
      <c r="I45" s="3">
        <f t="shared" si="3"/>
        <v>0.73368640979544242</v>
      </c>
      <c r="J45" s="4">
        <v>15028</v>
      </c>
      <c r="K45" s="3">
        <f t="shared" si="4"/>
        <v>36.509401875516254</v>
      </c>
      <c r="L45" s="4">
        <f t="shared" si="5"/>
        <v>40839</v>
      </c>
      <c r="M45" s="3">
        <f t="shared" si="6"/>
        <v>99.215295661046596</v>
      </c>
      <c r="N45" s="4">
        <v>323</v>
      </c>
      <c r="O45" s="3">
        <f t="shared" si="7"/>
        <v>0.78470433895340364</v>
      </c>
    </row>
    <row r="46" spans="1:15" x14ac:dyDescent="0.3">
      <c r="A46" s="5" t="s">
        <v>15</v>
      </c>
      <c r="B46" s="5" t="s">
        <v>14</v>
      </c>
      <c r="C46" s="4">
        <f t="shared" si="0"/>
        <v>14656</v>
      </c>
      <c r="D46" s="4">
        <v>9913</v>
      </c>
      <c r="E46" s="3">
        <f t="shared" si="1"/>
        <v>67.63782751091702</v>
      </c>
      <c r="F46" s="4">
        <v>1923</v>
      </c>
      <c r="G46" s="3">
        <f t="shared" si="2"/>
        <v>13.120906113537117</v>
      </c>
      <c r="H46" s="4">
        <v>635</v>
      </c>
      <c r="I46" s="3">
        <f t="shared" si="3"/>
        <v>4.3326965065502181</v>
      </c>
      <c r="J46" s="4">
        <v>2144</v>
      </c>
      <c r="K46" s="3">
        <f t="shared" si="4"/>
        <v>14.628820960698691</v>
      </c>
      <c r="L46" s="4">
        <f t="shared" si="5"/>
        <v>14615</v>
      </c>
      <c r="M46" s="3">
        <f t="shared" si="6"/>
        <v>99.720251091703062</v>
      </c>
      <c r="N46" s="4">
        <v>41</v>
      </c>
      <c r="O46" s="3">
        <f t="shared" si="7"/>
        <v>0.27974890829694321</v>
      </c>
    </row>
    <row r="47" spans="1:15" x14ac:dyDescent="0.3">
      <c r="A47" s="5" t="s">
        <v>35</v>
      </c>
      <c r="B47" s="5" t="s">
        <v>34</v>
      </c>
      <c r="C47" s="4">
        <f t="shared" si="0"/>
        <v>66433</v>
      </c>
      <c r="D47" s="4">
        <v>8698</v>
      </c>
      <c r="E47" s="3">
        <f t="shared" si="1"/>
        <v>13.092890581488115</v>
      </c>
      <c r="F47" s="4">
        <v>37245</v>
      </c>
      <c r="G47" s="3">
        <f t="shared" si="2"/>
        <v>56.064004335194859</v>
      </c>
      <c r="H47" s="4">
        <v>3399</v>
      </c>
      <c r="I47" s="3">
        <f t="shared" si="3"/>
        <v>5.1164330980085202</v>
      </c>
      <c r="J47" s="4">
        <v>17017</v>
      </c>
      <c r="K47" s="3">
        <f t="shared" si="4"/>
        <v>25.615281561874369</v>
      </c>
      <c r="L47" s="4">
        <f t="shared" si="5"/>
        <v>66359</v>
      </c>
      <c r="M47" s="3">
        <f t="shared" si="6"/>
        <v>99.888609576565869</v>
      </c>
      <c r="N47" s="4">
        <v>74</v>
      </c>
      <c r="O47" s="3">
        <f t="shared" si="7"/>
        <v>0.11139042343413663</v>
      </c>
    </row>
    <row r="48" spans="1:15" x14ac:dyDescent="0.3">
      <c r="A48" s="10"/>
      <c r="B48" s="10"/>
      <c r="C48" s="9"/>
      <c r="D48" s="9"/>
      <c r="E48" s="11"/>
      <c r="F48" s="9"/>
      <c r="G48" s="11"/>
      <c r="H48" s="9"/>
      <c r="I48" s="11"/>
      <c r="J48" s="9"/>
      <c r="K48" s="11"/>
      <c r="L48" s="9"/>
      <c r="M48" s="11"/>
      <c r="N48" s="9"/>
      <c r="O48" s="11"/>
    </row>
  </sheetData>
  <mergeCells count="7">
    <mergeCell ref="A1:A3"/>
    <mergeCell ref="B1:B3"/>
    <mergeCell ref="C1:O1"/>
    <mergeCell ref="C2:C3"/>
    <mergeCell ref="D2:M2"/>
    <mergeCell ref="N2:N3"/>
    <mergeCell ref="O2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 Tambe</dc:creator>
  <cp:lastModifiedBy>pravin tambe</cp:lastModifiedBy>
  <dcterms:created xsi:type="dcterms:W3CDTF">2022-11-29T11:46:43Z</dcterms:created>
  <dcterms:modified xsi:type="dcterms:W3CDTF">2022-11-29T16:09:38Z</dcterms:modified>
</cp:coreProperties>
</file>