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lcroconsulting-my.sharepoint.com/personal/pravin_tambe_fulcroworld_com/Documents/Ruchika/MMS/API emandate/Debit card/destination-bankwise-debit-card/"/>
    </mc:Choice>
  </mc:AlternateContent>
  <xr:revisionPtr revIDLastSave="3" documentId="8_{8B0A33CD-2C1B-443A-9E80-31BF6310648E}" xr6:coauthVersionLast="47" xr6:coauthVersionMax="47" xr10:uidLastSave="{55EB48B9-B93C-4BDB-A72C-9B9F201C970C}"/>
  <bookViews>
    <workbookView xWindow="-110" yWindow="-110" windowWidth="19420" windowHeight="10300" xr2:uid="{963F4209-F64F-4707-B0B0-96678CF803B8}"/>
  </bookViews>
  <sheets>
    <sheet name="Jul-22" sheetId="1" r:id="rId1"/>
  </sheets>
  <definedNames>
    <definedName name="_xlnm._FilterDatabase" localSheetId="0" hidden="1">'Jul-22'!#REF!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G4" i="1" s="1"/>
  <c r="L4" i="1"/>
  <c r="M4" i="1"/>
  <c r="C5" i="1"/>
  <c r="E5" i="1" s="1"/>
  <c r="L5" i="1"/>
  <c r="M5" i="1"/>
  <c r="C6" i="1"/>
  <c r="E6" i="1" s="1"/>
  <c r="G6" i="1"/>
  <c r="I6" i="1"/>
  <c r="K6" i="1"/>
  <c r="L6" i="1"/>
  <c r="M6" i="1"/>
  <c r="O6" i="1"/>
  <c r="C7" i="1"/>
  <c r="K7" i="1"/>
  <c r="L7" i="1"/>
  <c r="M7" i="1" s="1"/>
  <c r="C8" i="1"/>
  <c r="G8" i="1" s="1"/>
  <c r="L8" i="1"/>
  <c r="C9" i="1"/>
  <c r="E9" i="1" s="1"/>
  <c r="G9" i="1"/>
  <c r="L9" i="1"/>
  <c r="M9" i="1"/>
  <c r="O9" i="1"/>
  <c r="C10" i="1"/>
  <c r="E10" i="1" s="1"/>
  <c r="G10" i="1"/>
  <c r="I10" i="1"/>
  <c r="K10" i="1"/>
  <c r="L10" i="1"/>
  <c r="M10" i="1" s="1"/>
  <c r="O10" i="1"/>
  <c r="C11" i="1"/>
  <c r="K11" i="1" s="1"/>
  <c r="L11" i="1"/>
  <c r="C12" i="1"/>
  <c r="G12" i="1" s="1"/>
  <c r="L12" i="1"/>
  <c r="M12" i="1" s="1"/>
  <c r="C13" i="1"/>
  <c r="E13" i="1" s="1"/>
  <c r="G13" i="1"/>
  <c r="I13" i="1"/>
  <c r="L13" i="1"/>
  <c r="M13" i="1" s="1"/>
  <c r="O13" i="1"/>
  <c r="C14" i="1"/>
  <c r="E14" i="1" s="1"/>
  <c r="L14" i="1"/>
  <c r="M14" i="1" s="1"/>
  <c r="C15" i="1"/>
  <c r="K15" i="1"/>
  <c r="L15" i="1"/>
  <c r="C16" i="1"/>
  <c r="G16" i="1" s="1"/>
  <c r="L16" i="1"/>
  <c r="M16" i="1"/>
  <c r="C17" i="1"/>
  <c r="E17" i="1" s="1"/>
  <c r="I17" i="1"/>
  <c r="L17" i="1"/>
  <c r="M17" i="1" s="1"/>
  <c r="O17" i="1"/>
  <c r="C18" i="1"/>
  <c r="E18" i="1" s="1"/>
  <c r="G18" i="1"/>
  <c r="L18" i="1"/>
  <c r="M18" i="1"/>
  <c r="C19" i="1"/>
  <c r="K19" i="1"/>
  <c r="L19" i="1"/>
  <c r="M19" i="1" s="1"/>
  <c r="C20" i="1"/>
  <c r="G20" i="1" s="1"/>
  <c r="L20" i="1"/>
  <c r="M20" i="1"/>
  <c r="C21" i="1"/>
  <c r="E21" i="1" s="1"/>
  <c r="L21" i="1"/>
  <c r="M21" i="1"/>
  <c r="C22" i="1"/>
  <c r="E22" i="1" s="1"/>
  <c r="G22" i="1"/>
  <c r="I22" i="1"/>
  <c r="K22" i="1"/>
  <c r="L22" i="1"/>
  <c r="M22" i="1"/>
  <c r="O22" i="1"/>
  <c r="C23" i="1"/>
  <c r="K23" i="1" s="1"/>
  <c r="L23" i="1"/>
  <c r="M23" i="1" s="1"/>
  <c r="C24" i="1"/>
  <c r="G24" i="1" s="1"/>
  <c r="L24" i="1"/>
  <c r="M24" i="1" s="1"/>
  <c r="C25" i="1"/>
  <c r="E25" i="1" s="1"/>
  <c r="G25" i="1"/>
  <c r="L25" i="1"/>
  <c r="M25" i="1"/>
  <c r="O25" i="1"/>
  <c r="C26" i="1"/>
  <c r="E26" i="1" s="1"/>
  <c r="I26" i="1"/>
  <c r="K26" i="1"/>
  <c r="L26" i="1"/>
  <c r="M26" i="1" s="1"/>
  <c r="O26" i="1"/>
  <c r="C27" i="1"/>
  <c r="K27" i="1" s="1"/>
  <c r="L27" i="1"/>
  <c r="C28" i="1"/>
  <c r="G28" i="1" s="1"/>
  <c r="L28" i="1"/>
  <c r="M28" i="1" s="1"/>
  <c r="C29" i="1"/>
  <c r="E29" i="1" s="1"/>
  <c r="G29" i="1"/>
  <c r="I29" i="1"/>
  <c r="L29" i="1"/>
  <c r="M29" i="1" s="1"/>
  <c r="O29" i="1"/>
  <c r="C30" i="1"/>
  <c r="E30" i="1" s="1"/>
  <c r="L30" i="1"/>
  <c r="M30" i="1" s="1"/>
  <c r="C31" i="1"/>
  <c r="K31" i="1"/>
  <c r="L31" i="1"/>
  <c r="C32" i="1"/>
  <c r="G32" i="1" s="1"/>
  <c r="L32" i="1"/>
  <c r="M32" i="1"/>
  <c r="C33" i="1"/>
  <c r="E33" i="1" s="1"/>
  <c r="I33" i="1"/>
  <c r="L33" i="1"/>
  <c r="M33" i="1" s="1"/>
  <c r="O33" i="1"/>
  <c r="C34" i="1"/>
  <c r="E34" i="1" s="1"/>
  <c r="G34" i="1"/>
  <c r="L34" i="1"/>
  <c r="M34" i="1"/>
  <c r="C35" i="1"/>
  <c r="K35" i="1"/>
  <c r="L35" i="1"/>
  <c r="M35" i="1" s="1"/>
  <c r="C36" i="1"/>
  <c r="G36" i="1" s="1"/>
  <c r="L36" i="1"/>
  <c r="M36" i="1"/>
  <c r="C37" i="1"/>
  <c r="E37" i="1" s="1"/>
  <c r="L37" i="1"/>
  <c r="M37" i="1"/>
  <c r="C38" i="1"/>
  <c r="E38" i="1" s="1"/>
  <c r="G38" i="1"/>
  <c r="I38" i="1"/>
  <c r="K38" i="1"/>
  <c r="L38" i="1"/>
  <c r="M38" i="1"/>
  <c r="O38" i="1"/>
  <c r="C39" i="1"/>
  <c r="K39" i="1"/>
  <c r="L39" i="1"/>
  <c r="M39" i="1" s="1"/>
  <c r="C40" i="1"/>
  <c r="G40" i="1" s="1"/>
  <c r="L40" i="1"/>
  <c r="C41" i="1"/>
  <c r="E41" i="1" s="1"/>
  <c r="G41" i="1"/>
  <c r="I41" i="1"/>
  <c r="L41" i="1"/>
  <c r="M41" i="1"/>
  <c r="O41" i="1"/>
  <c r="C42" i="1"/>
  <c r="K42" i="1" s="1"/>
  <c r="L42" i="1"/>
  <c r="C43" i="1"/>
  <c r="L43" i="1"/>
  <c r="C44" i="1"/>
  <c r="G44" i="1"/>
  <c r="L44" i="1"/>
  <c r="C45" i="1"/>
  <c r="G45" i="1" s="1"/>
  <c r="L45" i="1"/>
  <c r="M45" i="1" s="1"/>
  <c r="C46" i="1"/>
  <c r="E46" i="1" s="1"/>
  <c r="L46" i="1"/>
  <c r="M46" i="1" s="1"/>
  <c r="C47" i="1"/>
  <c r="O47" i="1" s="1"/>
  <c r="L47" i="1"/>
  <c r="K46" i="1" l="1"/>
  <c r="K14" i="1"/>
  <c r="O46" i="1"/>
  <c r="I46" i="1"/>
  <c r="M42" i="1"/>
  <c r="I37" i="1"/>
  <c r="K34" i="1"/>
  <c r="G33" i="1"/>
  <c r="O30" i="1"/>
  <c r="I30" i="1"/>
  <c r="M27" i="1"/>
  <c r="G26" i="1"/>
  <c r="I21" i="1"/>
  <c r="K18" i="1"/>
  <c r="G17" i="1"/>
  <c r="O14" i="1"/>
  <c r="I14" i="1"/>
  <c r="M11" i="1"/>
  <c r="M8" i="1"/>
  <c r="I5" i="1"/>
  <c r="O45" i="1"/>
  <c r="K30" i="1"/>
  <c r="G46" i="1"/>
  <c r="O37" i="1"/>
  <c r="G37" i="1"/>
  <c r="O34" i="1"/>
  <c r="I34" i="1"/>
  <c r="M31" i="1"/>
  <c r="G30" i="1"/>
  <c r="I25" i="1"/>
  <c r="O21" i="1"/>
  <c r="G21" i="1"/>
  <c r="O18" i="1"/>
  <c r="I18" i="1"/>
  <c r="M15" i="1"/>
  <c r="G14" i="1"/>
  <c r="I9" i="1"/>
  <c r="O5" i="1"/>
  <c r="G5" i="1"/>
  <c r="E42" i="1"/>
  <c r="G42" i="1"/>
  <c r="I42" i="1"/>
  <c r="O42" i="1"/>
  <c r="E39" i="1"/>
  <c r="G39" i="1"/>
  <c r="I39" i="1"/>
  <c r="O39" i="1"/>
  <c r="E35" i="1"/>
  <c r="G35" i="1"/>
  <c r="I35" i="1"/>
  <c r="O35" i="1"/>
  <c r="E31" i="1"/>
  <c r="G31" i="1"/>
  <c r="I31" i="1"/>
  <c r="O31" i="1"/>
  <c r="E27" i="1"/>
  <c r="G27" i="1"/>
  <c r="I27" i="1"/>
  <c r="O27" i="1"/>
  <c r="E23" i="1"/>
  <c r="G23" i="1"/>
  <c r="I23" i="1"/>
  <c r="O23" i="1"/>
  <c r="E19" i="1"/>
  <c r="G19" i="1"/>
  <c r="I19" i="1"/>
  <c r="O19" i="1"/>
  <c r="E15" i="1"/>
  <c r="G15" i="1"/>
  <c r="I15" i="1"/>
  <c r="O15" i="1"/>
  <c r="E11" i="1"/>
  <c r="G11" i="1"/>
  <c r="I11" i="1"/>
  <c r="O11" i="1"/>
  <c r="E7" i="1"/>
  <c r="G7" i="1"/>
  <c r="I7" i="1"/>
  <c r="O7" i="1"/>
  <c r="E36" i="1"/>
  <c r="I36" i="1"/>
  <c r="O36" i="1"/>
  <c r="K36" i="1"/>
  <c r="E32" i="1"/>
  <c r="I32" i="1"/>
  <c r="O32" i="1"/>
  <c r="K32" i="1"/>
  <c r="E28" i="1"/>
  <c r="I28" i="1"/>
  <c r="O28" i="1"/>
  <c r="K28" i="1"/>
  <c r="E24" i="1"/>
  <c r="I24" i="1"/>
  <c r="O24" i="1"/>
  <c r="K24" i="1"/>
  <c r="E20" i="1"/>
  <c r="I20" i="1"/>
  <c r="O20" i="1"/>
  <c r="K20" i="1"/>
  <c r="E16" i="1"/>
  <c r="I16" i="1"/>
  <c r="O16" i="1"/>
  <c r="K16" i="1"/>
  <c r="E12" i="1"/>
  <c r="I12" i="1"/>
  <c r="O12" i="1"/>
  <c r="K12" i="1"/>
  <c r="E8" i="1"/>
  <c r="I8" i="1"/>
  <c r="O8" i="1"/>
  <c r="K8" i="1"/>
  <c r="E4" i="1"/>
  <c r="I4" i="1"/>
  <c r="O4" i="1"/>
  <c r="K4" i="1"/>
  <c r="K37" i="1"/>
  <c r="K33" i="1"/>
  <c r="K29" i="1"/>
  <c r="K25" i="1"/>
  <c r="K21" i="1"/>
  <c r="K17" i="1"/>
  <c r="K13" i="1"/>
  <c r="K9" i="1"/>
  <c r="K5" i="1"/>
  <c r="E47" i="1"/>
  <c r="G47" i="1"/>
  <c r="M47" i="1"/>
  <c r="E43" i="1"/>
  <c r="G43" i="1"/>
  <c r="M43" i="1"/>
  <c r="I43" i="1"/>
  <c r="O43" i="1"/>
  <c r="E45" i="1"/>
  <c r="K45" i="1"/>
  <c r="E44" i="1"/>
  <c r="I44" i="1"/>
  <c r="O44" i="1"/>
  <c r="K44" i="1"/>
  <c r="E40" i="1"/>
  <c r="I40" i="1"/>
  <c r="O40" i="1"/>
  <c r="K40" i="1"/>
  <c r="K47" i="1"/>
  <c r="M44" i="1"/>
  <c r="M40" i="1"/>
  <c r="I47" i="1"/>
  <c r="I45" i="1"/>
  <c r="K43" i="1"/>
  <c r="K41" i="1"/>
</calcChain>
</file>

<file path=xl/sharedStrings.xml><?xml version="1.0" encoding="utf-8"?>
<sst xmlns="http://schemas.openxmlformats.org/spreadsheetml/2006/main" count="105" uniqueCount="105">
  <si>
    <t>DEUTSCHE BANK AG</t>
  </si>
  <si>
    <t>DEUT</t>
  </si>
  <si>
    <t>THE CATHOLIC SYRIAN BANK</t>
  </si>
  <si>
    <t>CSBK</t>
  </si>
  <si>
    <t>JANA SMALL FINANCE BANK LTD</t>
  </si>
  <si>
    <t>JSFB</t>
  </si>
  <si>
    <t>AIRTEL PAYMENTS BANK LTD</t>
  </si>
  <si>
    <t>AIRP</t>
  </si>
  <si>
    <t>DCB BANK LTD</t>
  </si>
  <si>
    <t>DCBL</t>
  </si>
  <si>
    <t>DHANALAXMI BANK</t>
  </si>
  <si>
    <t>DLXB</t>
  </si>
  <si>
    <t>DBS BANK INDIA LTD</t>
  </si>
  <si>
    <t>DBSS</t>
  </si>
  <si>
    <t>RBL BANK LIMITED</t>
  </si>
  <si>
    <t>RATN</t>
  </si>
  <si>
    <t>STANDARD CHARTERED BANK</t>
  </si>
  <si>
    <t>SCBL</t>
  </si>
  <si>
    <t>CITIBANK N A</t>
  </si>
  <si>
    <t>CITI</t>
  </si>
  <si>
    <t>UJJIVAN SMALL FINANCE BANK LTD</t>
  </si>
  <si>
    <t>USFB</t>
  </si>
  <si>
    <t xml:space="preserve">TAMILNAD MERCANTILE BANK LTD </t>
  </si>
  <si>
    <t>TMBL</t>
  </si>
  <si>
    <t>THE SOUTH INDIAN BANK LIMITED</t>
  </si>
  <si>
    <t>SIBL</t>
  </si>
  <si>
    <t>YES BANK</t>
  </si>
  <si>
    <t>YESB</t>
  </si>
  <si>
    <t>EQUITAS SMALL FINANCE BANK LTD</t>
  </si>
  <si>
    <t>ESFB</t>
  </si>
  <si>
    <t>AU SMALL FINANCE BANK</t>
  </si>
  <si>
    <t>AUBL</t>
  </si>
  <si>
    <t>IDFC FIRST BANK LTD</t>
  </si>
  <si>
    <t>IDFB</t>
  </si>
  <si>
    <t>CENTRAL BANK OF INDIA</t>
  </si>
  <si>
    <t>CBIN</t>
  </si>
  <si>
    <t>IDBI BANK</t>
  </si>
  <si>
    <t>IBKL</t>
  </si>
  <si>
    <t>INDUSIND BANK</t>
  </si>
  <si>
    <t>INDB</t>
  </si>
  <si>
    <t>KARNATAKA BANK LTD</t>
  </si>
  <si>
    <t>KARB</t>
  </si>
  <si>
    <t>INDIAN BANK</t>
  </si>
  <si>
    <t>IDIB</t>
  </si>
  <si>
    <t>BANK OF MAHARASHTRA</t>
  </si>
  <si>
    <t>MAHB</t>
  </si>
  <si>
    <t>PAYTM PAYMENTS BANK LTD</t>
  </si>
  <si>
    <t>PYTM</t>
  </si>
  <si>
    <t>FEDERAL BANK</t>
  </si>
  <si>
    <t>FDRL</t>
  </si>
  <si>
    <t>CANARA BANK</t>
  </si>
  <si>
    <t>CNRB</t>
  </si>
  <si>
    <t>AXIS BANK</t>
  </si>
  <si>
    <t>UTIB</t>
  </si>
  <si>
    <t>ICICI BANK LTD</t>
  </si>
  <si>
    <t>ICIC</t>
  </si>
  <si>
    <t>KOTAK MAHINDRA BANK LTD</t>
  </si>
  <si>
    <t>KKBK</t>
  </si>
  <si>
    <t>PUNJAB NATIONAL BANK</t>
  </si>
  <si>
    <t>PUNB</t>
  </si>
  <si>
    <t>UNION BANK OF INDIA</t>
  </si>
  <si>
    <t>UBIN</t>
  </si>
  <si>
    <t>HDFC BANK LTD</t>
  </si>
  <si>
    <t>HDFC</t>
  </si>
  <si>
    <t>BANK OF BARODA</t>
  </si>
  <si>
    <t>BARB</t>
  </si>
  <si>
    <t>STATE BANK OF INDIA</t>
  </si>
  <si>
    <t>SBIN</t>
  </si>
  <si>
    <t>Total response received%</t>
  </si>
  <si>
    <t>Total response received</t>
  </si>
  <si>
    <t>No Response from customer%</t>
  </si>
  <si>
    <t>No Response from customer</t>
  </si>
  <si>
    <t>Technical Declines%</t>
  </si>
  <si>
    <t>Technical Declines</t>
  </si>
  <si>
    <t>Business Declines%</t>
  </si>
  <si>
    <t>Business Declines</t>
  </si>
  <si>
    <t>Accepted%</t>
  </si>
  <si>
    <t>Accepted</t>
  </si>
  <si>
    <t>Timeout%</t>
  </si>
  <si>
    <t>Timeout</t>
  </si>
  <si>
    <t>Successful Response Received</t>
  </si>
  <si>
    <t>Total Mandates</t>
  </si>
  <si>
    <t>Bank name (Responder)</t>
  </si>
  <si>
    <t>THE JAMMU AND KASHMIR BANK LTD</t>
  </si>
  <si>
    <t>JAKA</t>
  </si>
  <si>
    <t>THE VARACHHA CO OP BANK LTD</t>
  </si>
  <si>
    <t>VARA</t>
  </si>
  <si>
    <t>KARNATAKA VIKAS GRAMEENA BANK</t>
  </si>
  <si>
    <t>KVGB</t>
  </si>
  <si>
    <t>ANDHRA PRAGATHI GRAMEENA BANK</t>
  </si>
  <si>
    <t>APGB</t>
  </si>
  <si>
    <t>THE COSMOS CO-OPERATIVE BANK LTD</t>
  </si>
  <si>
    <t>COSB</t>
  </si>
  <si>
    <t>THE HONGKONG AND SHANGHAI BANKING CORPORATION LTD</t>
  </si>
  <si>
    <t>HSBC</t>
  </si>
  <si>
    <t>CITY UNION BANK LTD</t>
  </si>
  <si>
    <t>CIUB</t>
  </si>
  <si>
    <t>KARUR VYSA BANK</t>
  </si>
  <si>
    <t>KVBL</t>
  </si>
  <si>
    <t>BANDHAN BANK LTD</t>
  </si>
  <si>
    <t>BDBL</t>
  </si>
  <si>
    <t>INDIAN OVERSEAS BANK</t>
  </si>
  <si>
    <t>IOBA</t>
  </si>
  <si>
    <t>Internet Banking</t>
  </si>
  <si>
    <t>Bank code (Responder)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</si>
</sst>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 applyAlignment="1"/>
    <xf numFmtId="164" fontId="2" fillId="0" borderId="0" xfId="1" applyNumberFormat="1" applyFont="1" applyAlignment="1"/>
    <xf numFmtId="43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/>
    <xf numFmtId="43" fontId="2" fillId="0" borderId="0" xfId="1" applyFont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43" fontId="2" fillId="0" borderId="0" xfId="1" applyFont="1" applyBorder="1" applyAlignment="1"/>
    <xf numFmtId="43" fontId="3" fillId="0" borderId="0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2EC3-CCAC-4F41-AE87-425BB052F5B7}">
  <dimension ref="A1:O48"/>
  <sheetViews>
    <sheetView showGridLines="0" tabSelected="1" workbookViewId="0">
      <selection activeCell="D12" sqref="D12"/>
    </sheetView>
  </sheetViews>
  <sheetFormatPr defaultColWidth="24.54296875" defaultRowHeight="13" x14ac:dyDescent="0.3"/>
  <cols>
    <col min="1" max="1" width="20" style="1" bestFit="1" customWidth="1"/>
    <col min="2" max="2" width="49.81640625" style="1" bestFit="1" customWidth="1"/>
    <col min="3" max="4" width="20.453125" style="2" customWidth="1"/>
    <col min="5" max="5" width="20.453125" style="1" customWidth="1"/>
    <col min="6" max="6" width="20.453125" style="2" customWidth="1"/>
    <col min="7" max="7" width="20.453125" style="1" customWidth="1"/>
    <col min="8" max="8" width="20.453125" style="2" customWidth="1"/>
    <col min="9" max="9" width="20.453125" style="1" customWidth="1"/>
    <col min="10" max="10" width="20.453125" style="2" customWidth="1"/>
    <col min="11" max="11" width="24.26953125" style="1" bestFit="1" customWidth="1"/>
    <col min="12" max="12" width="20.453125" style="2" customWidth="1"/>
    <col min="13" max="13" width="20.453125" style="1" customWidth="1"/>
    <col min="14" max="14" width="20.453125" style="2" customWidth="1"/>
    <col min="15" max="15" width="20.453125" style="1" customWidth="1"/>
    <col min="16" max="16384" width="24.54296875" style="1"/>
  </cols>
  <sheetData>
    <row r="1" spans="1:15" s="6" customFormat="1" x14ac:dyDescent="0.3">
      <c r="A1" s="12" t="s">
        <v>104</v>
      </c>
      <c r="B1" s="12" t="s">
        <v>82</v>
      </c>
      <c r="C1" s="13" t="s">
        <v>103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6" customFormat="1" x14ac:dyDescent="0.3">
      <c r="A2" s="12"/>
      <c r="B2" s="12"/>
      <c r="C2" s="14" t="s">
        <v>81</v>
      </c>
      <c r="D2" s="15" t="s">
        <v>80</v>
      </c>
      <c r="E2" s="15"/>
      <c r="F2" s="15"/>
      <c r="G2" s="15"/>
      <c r="H2" s="15"/>
      <c r="I2" s="15"/>
      <c r="J2" s="15"/>
      <c r="K2" s="15"/>
      <c r="L2" s="15"/>
      <c r="M2" s="15"/>
      <c r="N2" s="14" t="s">
        <v>79</v>
      </c>
      <c r="O2" s="15" t="s">
        <v>78</v>
      </c>
    </row>
    <row r="3" spans="1:15" s="6" customFormat="1" ht="26" x14ac:dyDescent="0.3">
      <c r="A3" s="12"/>
      <c r="B3" s="12"/>
      <c r="C3" s="14"/>
      <c r="D3" s="8" t="s">
        <v>77</v>
      </c>
      <c r="E3" s="7" t="s">
        <v>76</v>
      </c>
      <c r="F3" s="8" t="s">
        <v>75</v>
      </c>
      <c r="G3" s="7" t="s">
        <v>74</v>
      </c>
      <c r="H3" s="8" t="s">
        <v>73</v>
      </c>
      <c r="I3" s="7" t="s">
        <v>72</v>
      </c>
      <c r="J3" s="8" t="s">
        <v>71</v>
      </c>
      <c r="K3" s="7" t="s">
        <v>70</v>
      </c>
      <c r="L3" s="8" t="s">
        <v>69</v>
      </c>
      <c r="M3" s="7" t="s">
        <v>68</v>
      </c>
      <c r="N3" s="14"/>
      <c r="O3" s="15"/>
    </row>
    <row r="4" spans="1:15" x14ac:dyDescent="0.3">
      <c r="A4" s="5" t="s">
        <v>67</v>
      </c>
      <c r="B4" s="5" t="s">
        <v>66</v>
      </c>
      <c r="C4" s="4">
        <f t="shared" ref="C4:C47" si="0">D4+F4+H4+J4+N4</f>
        <v>486155</v>
      </c>
      <c r="D4" s="4">
        <v>152546</v>
      </c>
      <c r="E4" s="3">
        <f t="shared" ref="E4:E47" si="1">D4/C4*100</f>
        <v>31.37805843815244</v>
      </c>
      <c r="F4" s="4">
        <v>151729</v>
      </c>
      <c r="G4" s="3">
        <f t="shared" ref="G4:G47" si="2">F4/C4*100</f>
        <v>31.210005039545003</v>
      </c>
      <c r="H4" s="4">
        <v>5</v>
      </c>
      <c r="I4" s="3">
        <f t="shared" ref="I4:I47" si="3">H4/C4*100</f>
        <v>1.0284785716489597E-3</v>
      </c>
      <c r="J4" s="4">
        <v>174854</v>
      </c>
      <c r="K4" s="3">
        <f t="shared" ref="K4:K47" si="4">J4/C4*100</f>
        <v>35.966718433421441</v>
      </c>
      <c r="L4" s="4">
        <f t="shared" ref="L4:L47" si="5">D4+F4+H4+J4</f>
        <v>479134</v>
      </c>
      <c r="M4" s="3">
        <f t="shared" ref="M4:M47" si="6">L4/C4*100</f>
        <v>98.555810389690535</v>
      </c>
      <c r="N4" s="4">
        <v>7021</v>
      </c>
      <c r="O4" s="3">
        <f t="shared" ref="O4:O47" si="7">N4/C4*100</f>
        <v>1.4441896103094691</v>
      </c>
    </row>
    <row r="5" spans="1:15" x14ac:dyDescent="0.3">
      <c r="A5" s="5" t="s">
        <v>63</v>
      </c>
      <c r="B5" s="5" t="s">
        <v>62</v>
      </c>
      <c r="C5" s="4">
        <f t="shared" si="0"/>
        <v>320406</v>
      </c>
      <c r="D5" s="4">
        <v>197778</v>
      </c>
      <c r="E5" s="3">
        <f t="shared" si="1"/>
        <v>61.727308477369334</v>
      </c>
      <c r="F5" s="4">
        <v>17975</v>
      </c>
      <c r="G5" s="3">
        <f t="shared" si="2"/>
        <v>5.6100697240376274</v>
      </c>
      <c r="H5" s="4">
        <v>244</v>
      </c>
      <c r="I5" s="3">
        <f t="shared" si="3"/>
        <v>7.6153380398619255E-2</v>
      </c>
      <c r="J5" s="4">
        <v>39480</v>
      </c>
      <c r="K5" s="3">
        <f t="shared" si="4"/>
        <v>12.321866631711016</v>
      </c>
      <c r="L5" s="4">
        <f t="shared" si="5"/>
        <v>255477</v>
      </c>
      <c r="M5" s="3">
        <f t="shared" si="6"/>
        <v>79.735398213516604</v>
      </c>
      <c r="N5" s="4">
        <v>64929</v>
      </c>
      <c r="O5" s="3">
        <f t="shared" si="7"/>
        <v>20.2646017864834</v>
      </c>
    </row>
    <row r="6" spans="1:15" x14ac:dyDescent="0.3">
      <c r="A6" s="5" t="s">
        <v>57</v>
      </c>
      <c r="B6" s="5" t="s">
        <v>56</v>
      </c>
      <c r="C6" s="4">
        <f t="shared" si="0"/>
        <v>180478</v>
      </c>
      <c r="D6" s="4">
        <v>78019</v>
      </c>
      <c r="E6" s="3">
        <f t="shared" si="1"/>
        <v>43.229091634437438</v>
      </c>
      <c r="F6" s="4">
        <v>6122</v>
      </c>
      <c r="G6" s="3">
        <f t="shared" si="2"/>
        <v>3.3921031926328968</v>
      </c>
      <c r="H6" s="4">
        <v>700</v>
      </c>
      <c r="I6" s="3">
        <f t="shared" si="3"/>
        <v>0.38785890801094874</v>
      </c>
      <c r="J6" s="4">
        <v>69782</v>
      </c>
      <c r="K6" s="3">
        <f t="shared" si="4"/>
        <v>38.665100455457171</v>
      </c>
      <c r="L6" s="4">
        <f t="shared" si="5"/>
        <v>154623</v>
      </c>
      <c r="M6" s="3">
        <f t="shared" si="6"/>
        <v>85.674154190538459</v>
      </c>
      <c r="N6" s="4">
        <v>25855</v>
      </c>
      <c r="O6" s="3">
        <f t="shared" si="7"/>
        <v>14.325845809461541</v>
      </c>
    </row>
    <row r="7" spans="1:15" x14ac:dyDescent="0.3">
      <c r="A7" s="5" t="s">
        <v>55</v>
      </c>
      <c r="B7" s="5" t="s">
        <v>54</v>
      </c>
      <c r="C7" s="4">
        <f t="shared" si="0"/>
        <v>153974</v>
      </c>
      <c r="D7" s="4">
        <v>74391</v>
      </c>
      <c r="E7" s="3">
        <f t="shared" si="1"/>
        <v>48.314001065114894</v>
      </c>
      <c r="F7" s="4">
        <v>6941</v>
      </c>
      <c r="G7" s="3">
        <f t="shared" si="2"/>
        <v>4.5079039318326473</v>
      </c>
      <c r="H7" s="4">
        <v>309</v>
      </c>
      <c r="I7" s="3">
        <f t="shared" si="3"/>
        <v>0.20068323223401355</v>
      </c>
      <c r="J7" s="4">
        <v>59539</v>
      </c>
      <c r="K7" s="3">
        <f t="shared" si="4"/>
        <v>38.6682167119124</v>
      </c>
      <c r="L7" s="4">
        <f t="shared" si="5"/>
        <v>141180</v>
      </c>
      <c r="M7" s="3">
        <f t="shared" si="6"/>
        <v>91.690804941093944</v>
      </c>
      <c r="N7" s="4">
        <v>12794</v>
      </c>
      <c r="O7" s="3">
        <f t="shared" si="7"/>
        <v>8.3091950589060488</v>
      </c>
    </row>
    <row r="8" spans="1:15" x14ac:dyDescent="0.3">
      <c r="A8" s="5" t="s">
        <v>53</v>
      </c>
      <c r="B8" s="5" t="s">
        <v>52</v>
      </c>
      <c r="C8" s="4">
        <f t="shared" si="0"/>
        <v>117301</v>
      </c>
      <c r="D8" s="4">
        <v>29198</v>
      </c>
      <c r="E8" s="3">
        <f t="shared" si="1"/>
        <v>24.891518401377652</v>
      </c>
      <c r="F8" s="4">
        <v>55282</v>
      </c>
      <c r="G8" s="3">
        <f t="shared" si="2"/>
        <v>47.128327976743591</v>
      </c>
      <c r="H8" s="4">
        <v>103</v>
      </c>
      <c r="I8" s="3">
        <f t="shared" si="3"/>
        <v>8.780828807938551E-2</v>
      </c>
      <c r="J8" s="4">
        <v>31790</v>
      </c>
      <c r="K8" s="3">
        <f t="shared" si="4"/>
        <v>27.101218233433645</v>
      </c>
      <c r="L8" s="4">
        <f t="shared" si="5"/>
        <v>116373</v>
      </c>
      <c r="M8" s="3">
        <f t="shared" si="6"/>
        <v>99.208872899634272</v>
      </c>
      <c r="N8" s="4">
        <v>928</v>
      </c>
      <c r="O8" s="3">
        <f t="shared" si="7"/>
        <v>0.79112710036572576</v>
      </c>
    </row>
    <row r="9" spans="1:15" x14ac:dyDescent="0.3">
      <c r="A9" s="5" t="s">
        <v>43</v>
      </c>
      <c r="B9" s="5" t="s">
        <v>42</v>
      </c>
      <c r="C9" s="4">
        <f t="shared" si="0"/>
        <v>111883</v>
      </c>
      <c r="D9" s="4">
        <v>15907</v>
      </c>
      <c r="E9" s="3">
        <f t="shared" si="1"/>
        <v>14.217530813439039</v>
      </c>
      <c r="F9" s="4">
        <v>24960</v>
      </c>
      <c r="G9" s="3">
        <f t="shared" si="2"/>
        <v>22.30901924331668</v>
      </c>
      <c r="H9" s="4">
        <v>28</v>
      </c>
      <c r="I9" s="3">
        <f t="shared" si="3"/>
        <v>2.5026143381925763E-2</v>
      </c>
      <c r="J9" s="4">
        <v>24069</v>
      </c>
      <c r="K9" s="3">
        <f t="shared" si="4"/>
        <v>21.512651609270396</v>
      </c>
      <c r="L9" s="4">
        <f t="shared" si="5"/>
        <v>64964</v>
      </c>
      <c r="M9" s="3">
        <f t="shared" si="6"/>
        <v>58.064227809408045</v>
      </c>
      <c r="N9" s="4">
        <v>46919</v>
      </c>
      <c r="O9" s="3">
        <f t="shared" si="7"/>
        <v>41.935772190591955</v>
      </c>
    </row>
    <row r="10" spans="1:15" x14ac:dyDescent="0.3">
      <c r="A10" s="5" t="s">
        <v>65</v>
      </c>
      <c r="B10" s="5" t="s">
        <v>64</v>
      </c>
      <c r="C10" s="4">
        <f t="shared" si="0"/>
        <v>111033</v>
      </c>
      <c r="D10" s="4">
        <v>9239</v>
      </c>
      <c r="E10" s="3">
        <f t="shared" si="1"/>
        <v>8.3209496275881953</v>
      </c>
      <c r="F10" s="4">
        <v>14489</v>
      </c>
      <c r="G10" s="3">
        <f t="shared" si="2"/>
        <v>13.049273639368476</v>
      </c>
      <c r="H10" s="4">
        <v>2838</v>
      </c>
      <c r="I10" s="3">
        <f t="shared" si="3"/>
        <v>2.5559968657966552</v>
      </c>
      <c r="J10" s="4">
        <v>81025</v>
      </c>
      <c r="K10" s="3">
        <f t="shared" si="4"/>
        <v>72.973800581809016</v>
      </c>
      <c r="L10" s="4">
        <f t="shared" si="5"/>
        <v>107591</v>
      </c>
      <c r="M10" s="3">
        <f t="shared" si="6"/>
        <v>96.900020714562345</v>
      </c>
      <c r="N10" s="4">
        <v>3442</v>
      </c>
      <c r="O10" s="3">
        <f t="shared" si="7"/>
        <v>3.0999792854376627</v>
      </c>
    </row>
    <row r="11" spans="1:15" x14ac:dyDescent="0.3">
      <c r="A11" s="5" t="s">
        <v>61</v>
      </c>
      <c r="B11" s="5" t="s">
        <v>60</v>
      </c>
      <c r="C11" s="4">
        <f t="shared" si="0"/>
        <v>73451</v>
      </c>
      <c r="D11" s="4">
        <v>8396</v>
      </c>
      <c r="E11" s="3">
        <f t="shared" si="1"/>
        <v>11.430749751535037</v>
      </c>
      <c r="F11" s="4">
        <v>32639</v>
      </c>
      <c r="G11" s="3">
        <f t="shared" si="2"/>
        <v>44.436427005758944</v>
      </c>
      <c r="H11" s="4">
        <v>6090</v>
      </c>
      <c r="I11" s="3">
        <f t="shared" si="3"/>
        <v>8.2912417802344418</v>
      </c>
      <c r="J11" s="4">
        <v>25207</v>
      </c>
      <c r="K11" s="3">
        <f t="shared" si="4"/>
        <v>34.318116839797966</v>
      </c>
      <c r="L11" s="4">
        <f t="shared" si="5"/>
        <v>72332</v>
      </c>
      <c r="M11" s="3">
        <f t="shared" si="6"/>
        <v>98.476535377326385</v>
      </c>
      <c r="N11" s="4">
        <v>1119</v>
      </c>
      <c r="O11" s="3">
        <f t="shared" si="7"/>
        <v>1.5234646226736193</v>
      </c>
    </row>
    <row r="12" spans="1:15" x14ac:dyDescent="0.3">
      <c r="A12" s="5" t="s">
        <v>59</v>
      </c>
      <c r="B12" s="5" t="s">
        <v>58</v>
      </c>
      <c r="C12" s="4">
        <f t="shared" si="0"/>
        <v>72637</v>
      </c>
      <c r="D12" s="4">
        <v>8578</v>
      </c>
      <c r="E12" s="3">
        <f t="shared" si="1"/>
        <v>11.809408428211517</v>
      </c>
      <c r="F12" s="4">
        <v>34430</v>
      </c>
      <c r="G12" s="3">
        <f t="shared" si="2"/>
        <v>47.400085355948072</v>
      </c>
      <c r="H12" s="4">
        <v>8771</v>
      </c>
      <c r="I12" s="3">
        <f t="shared" si="3"/>
        <v>12.075113234302078</v>
      </c>
      <c r="J12" s="4">
        <v>19767</v>
      </c>
      <c r="K12" s="3">
        <f t="shared" si="4"/>
        <v>27.213403637264754</v>
      </c>
      <c r="L12" s="4">
        <f t="shared" si="5"/>
        <v>71546</v>
      </c>
      <c r="M12" s="3">
        <f t="shared" si="6"/>
        <v>98.498010655726418</v>
      </c>
      <c r="N12" s="4">
        <v>1091</v>
      </c>
      <c r="O12" s="3">
        <f t="shared" si="7"/>
        <v>1.5019893442735794</v>
      </c>
    </row>
    <row r="13" spans="1:15" x14ac:dyDescent="0.3">
      <c r="A13" s="5" t="s">
        <v>51</v>
      </c>
      <c r="B13" s="5" t="s">
        <v>50</v>
      </c>
      <c r="C13" s="4">
        <f t="shared" si="0"/>
        <v>66599</v>
      </c>
      <c r="D13" s="4">
        <v>7492</v>
      </c>
      <c r="E13" s="3">
        <f t="shared" si="1"/>
        <v>11.249418159431823</v>
      </c>
      <c r="F13" s="4">
        <v>12190</v>
      </c>
      <c r="G13" s="3">
        <f t="shared" si="2"/>
        <v>18.303578131803778</v>
      </c>
      <c r="H13" s="4">
        <v>1189</v>
      </c>
      <c r="I13" s="3">
        <f t="shared" si="3"/>
        <v>1.7853120917731498</v>
      </c>
      <c r="J13" s="4">
        <v>16659</v>
      </c>
      <c r="K13" s="3">
        <f t="shared" si="4"/>
        <v>25.013889097433896</v>
      </c>
      <c r="L13" s="4">
        <f t="shared" si="5"/>
        <v>37530</v>
      </c>
      <c r="M13" s="3">
        <f t="shared" si="6"/>
        <v>56.352197480442648</v>
      </c>
      <c r="N13" s="4">
        <v>29069</v>
      </c>
      <c r="O13" s="3">
        <f t="shared" si="7"/>
        <v>43.647802519557352</v>
      </c>
    </row>
    <row r="14" spans="1:15" x14ac:dyDescent="0.3">
      <c r="A14" s="5" t="s">
        <v>102</v>
      </c>
      <c r="B14" s="5" t="s">
        <v>101</v>
      </c>
      <c r="C14" s="4">
        <f t="shared" si="0"/>
        <v>54936</v>
      </c>
      <c r="D14" s="4">
        <v>6024</v>
      </c>
      <c r="E14" s="3">
        <f t="shared" si="1"/>
        <v>10.965487112276103</v>
      </c>
      <c r="F14" s="4">
        <v>42458</v>
      </c>
      <c r="G14" s="3">
        <f t="shared" si="2"/>
        <v>77.286296781709623</v>
      </c>
      <c r="H14" s="4">
        <v>195</v>
      </c>
      <c r="I14" s="3">
        <f t="shared" si="3"/>
        <v>0.35495849716033201</v>
      </c>
      <c r="J14" s="4">
        <v>4577</v>
      </c>
      <c r="K14" s="3">
        <f t="shared" si="4"/>
        <v>8.3315130333478962</v>
      </c>
      <c r="L14" s="4">
        <f t="shared" si="5"/>
        <v>53254</v>
      </c>
      <c r="M14" s="3">
        <f t="shared" si="6"/>
        <v>96.93825542449396</v>
      </c>
      <c r="N14" s="4">
        <v>1682</v>
      </c>
      <c r="O14" s="3">
        <f t="shared" si="7"/>
        <v>3.0617445755060433</v>
      </c>
    </row>
    <row r="15" spans="1:15" x14ac:dyDescent="0.3">
      <c r="A15" s="5" t="s">
        <v>37</v>
      </c>
      <c r="B15" s="5" t="s">
        <v>36</v>
      </c>
      <c r="C15" s="4">
        <f t="shared" si="0"/>
        <v>45994</v>
      </c>
      <c r="D15" s="4">
        <v>6977</v>
      </c>
      <c r="E15" s="3">
        <f t="shared" si="1"/>
        <v>15.169369917815366</v>
      </c>
      <c r="F15" s="4">
        <v>534</v>
      </c>
      <c r="G15" s="3">
        <f t="shared" si="2"/>
        <v>1.1610210027394878</v>
      </c>
      <c r="H15" s="4">
        <v>34</v>
      </c>
      <c r="I15" s="3">
        <f t="shared" si="3"/>
        <v>7.3922685567682736E-2</v>
      </c>
      <c r="J15" s="4">
        <v>37355</v>
      </c>
      <c r="K15" s="3">
        <f t="shared" si="4"/>
        <v>81.217115275905556</v>
      </c>
      <c r="L15" s="4">
        <f t="shared" si="5"/>
        <v>44900</v>
      </c>
      <c r="M15" s="3">
        <f t="shared" si="6"/>
        <v>97.621428882028098</v>
      </c>
      <c r="N15" s="4">
        <v>1094</v>
      </c>
      <c r="O15" s="3">
        <f t="shared" si="7"/>
        <v>2.3785711179719096</v>
      </c>
    </row>
    <row r="16" spans="1:15" x14ac:dyDescent="0.3">
      <c r="A16" s="5" t="s">
        <v>100</v>
      </c>
      <c r="B16" s="5" t="s">
        <v>99</v>
      </c>
      <c r="C16" s="4">
        <f t="shared" si="0"/>
        <v>44923</v>
      </c>
      <c r="D16" s="4">
        <v>9407</v>
      </c>
      <c r="E16" s="3">
        <f t="shared" si="1"/>
        <v>20.94027558266367</v>
      </c>
      <c r="F16" s="4">
        <v>17133</v>
      </c>
      <c r="G16" s="3">
        <f t="shared" si="2"/>
        <v>38.138592703069698</v>
      </c>
      <c r="H16" s="4">
        <v>246</v>
      </c>
      <c r="I16" s="3">
        <f t="shared" si="3"/>
        <v>0.5476036774035572</v>
      </c>
      <c r="J16" s="4">
        <v>16308</v>
      </c>
      <c r="K16" s="3">
        <f t="shared" si="4"/>
        <v>36.302116955679722</v>
      </c>
      <c r="L16" s="4">
        <f t="shared" si="5"/>
        <v>43094</v>
      </c>
      <c r="M16" s="3">
        <f t="shared" si="6"/>
        <v>95.928588918816644</v>
      </c>
      <c r="N16" s="4">
        <v>1829</v>
      </c>
      <c r="O16" s="3">
        <f t="shared" si="7"/>
        <v>4.0714110811833581</v>
      </c>
    </row>
    <row r="17" spans="1:15" x14ac:dyDescent="0.3">
      <c r="A17" s="5" t="s">
        <v>98</v>
      </c>
      <c r="B17" s="5" t="s">
        <v>97</v>
      </c>
      <c r="C17" s="4">
        <f t="shared" si="0"/>
        <v>39934</v>
      </c>
      <c r="D17" s="4">
        <v>5132</v>
      </c>
      <c r="E17" s="3">
        <f t="shared" si="1"/>
        <v>12.851204487404216</v>
      </c>
      <c r="F17" s="4">
        <v>1483</v>
      </c>
      <c r="G17" s="3">
        <f t="shared" si="2"/>
        <v>3.7136274853508286</v>
      </c>
      <c r="H17" s="4">
        <v>8</v>
      </c>
      <c r="I17" s="3">
        <f t="shared" si="3"/>
        <v>2.0033054539990987E-2</v>
      </c>
      <c r="J17" s="4">
        <v>32320</v>
      </c>
      <c r="K17" s="3">
        <f t="shared" si="4"/>
        <v>80.933540341563585</v>
      </c>
      <c r="L17" s="4">
        <f t="shared" si="5"/>
        <v>38943</v>
      </c>
      <c r="M17" s="3">
        <f t="shared" si="6"/>
        <v>97.518405368858623</v>
      </c>
      <c r="N17" s="4">
        <v>991</v>
      </c>
      <c r="O17" s="3">
        <f t="shared" si="7"/>
        <v>2.4815946311413835</v>
      </c>
    </row>
    <row r="18" spans="1:15" x14ac:dyDescent="0.3">
      <c r="A18" s="5" t="s">
        <v>47</v>
      </c>
      <c r="B18" s="5" t="s">
        <v>46</v>
      </c>
      <c r="C18" s="4">
        <f t="shared" si="0"/>
        <v>38619</v>
      </c>
      <c r="D18" s="4">
        <v>23211</v>
      </c>
      <c r="E18" s="3">
        <f t="shared" si="1"/>
        <v>60.102540200419483</v>
      </c>
      <c r="F18" s="4">
        <v>6819</v>
      </c>
      <c r="G18" s="3">
        <f t="shared" si="2"/>
        <v>17.65711178435485</v>
      </c>
      <c r="H18" s="4">
        <v>0</v>
      </c>
      <c r="I18" s="3">
        <f t="shared" si="3"/>
        <v>0</v>
      </c>
      <c r="J18" s="4">
        <v>8097</v>
      </c>
      <c r="K18" s="3">
        <f t="shared" si="4"/>
        <v>20.966363706983611</v>
      </c>
      <c r="L18" s="4">
        <f t="shared" si="5"/>
        <v>38127</v>
      </c>
      <c r="M18" s="3">
        <f t="shared" si="6"/>
        <v>98.726015691757937</v>
      </c>
      <c r="N18" s="4">
        <v>492</v>
      </c>
      <c r="O18" s="3">
        <f t="shared" si="7"/>
        <v>1.273984308242057</v>
      </c>
    </row>
    <row r="19" spans="1:15" x14ac:dyDescent="0.3">
      <c r="A19" s="5" t="s">
        <v>49</v>
      </c>
      <c r="B19" s="5" t="s">
        <v>48</v>
      </c>
      <c r="C19" s="4">
        <f t="shared" si="0"/>
        <v>28979</v>
      </c>
      <c r="D19" s="4">
        <v>2897</v>
      </c>
      <c r="E19" s="3">
        <f t="shared" si="1"/>
        <v>9.996894302770972</v>
      </c>
      <c r="F19" s="4">
        <v>9482</v>
      </c>
      <c r="G19" s="3">
        <f t="shared" si="2"/>
        <v>32.72024569515856</v>
      </c>
      <c r="H19" s="4">
        <v>2</v>
      </c>
      <c r="I19" s="3">
        <f t="shared" si="3"/>
        <v>6.9015493978398148E-3</v>
      </c>
      <c r="J19" s="4">
        <v>13089</v>
      </c>
      <c r="K19" s="3">
        <f t="shared" si="4"/>
        <v>45.167190034162665</v>
      </c>
      <c r="L19" s="4">
        <f t="shared" si="5"/>
        <v>25470</v>
      </c>
      <c r="M19" s="3">
        <f t="shared" si="6"/>
        <v>87.891231581490047</v>
      </c>
      <c r="N19" s="4">
        <v>3509</v>
      </c>
      <c r="O19" s="3">
        <f t="shared" si="7"/>
        <v>12.108768418509957</v>
      </c>
    </row>
    <row r="20" spans="1:15" x14ac:dyDescent="0.3">
      <c r="A20" s="5" t="s">
        <v>39</v>
      </c>
      <c r="B20" s="5" t="s">
        <v>38</v>
      </c>
      <c r="C20" s="4">
        <f t="shared" si="0"/>
        <v>26790</v>
      </c>
      <c r="D20" s="4">
        <v>9734</v>
      </c>
      <c r="E20" s="3">
        <f t="shared" si="1"/>
        <v>36.334453154161999</v>
      </c>
      <c r="F20" s="4">
        <v>5201</v>
      </c>
      <c r="G20" s="3">
        <f t="shared" si="2"/>
        <v>19.413960432997388</v>
      </c>
      <c r="H20" s="4">
        <v>304</v>
      </c>
      <c r="I20" s="3">
        <f t="shared" si="3"/>
        <v>1.1347517730496455</v>
      </c>
      <c r="J20" s="4">
        <v>11267</v>
      </c>
      <c r="K20" s="3">
        <f t="shared" si="4"/>
        <v>42.056737588652481</v>
      </c>
      <c r="L20" s="4">
        <f t="shared" si="5"/>
        <v>26506</v>
      </c>
      <c r="M20" s="3">
        <f t="shared" si="6"/>
        <v>98.939902948861516</v>
      </c>
      <c r="N20" s="4">
        <v>284</v>
      </c>
      <c r="O20" s="3">
        <f t="shared" si="7"/>
        <v>1.0600970511384846</v>
      </c>
    </row>
    <row r="21" spans="1:15" x14ac:dyDescent="0.3">
      <c r="A21" s="5" t="s">
        <v>96</v>
      </c>
      <c r="B21" s="5" t="s">
        <v>95</v>
      </c>
      <c r="C21" s="4">
        <f t="shared" si="0"/>
        <v>23250</v>
      </c>
      <c r="D21" s="4">
        <v>8848</v>
      </c>
      <c r="E21" s="3">
        <f t="shared" si="1"/>
        <v>38.055913978494623</v>
      </c>
      <c r="F21" s="4">
        <v>2153</v>
      </c>
      <c r="G21" s="3">
        <f t="shared" si="2"/>
        <v>9.2602150537634405</v>
      </c>
      <c r="H21" s="4">
        <v>7</v>
      </c>
      <c r="I21" s="3">
        <f t="shared" si="3"/>
        <v>3.0107526881720432E-2</v>
      </c>
      <c r="J21" s="4">
        <v>11716</v>
      </c>
      <c r="K21" s="3">
        <f t="shared" si="4"/>
        <v>50.391397849462358</v>
      </c>
      <c r="L21" s="4">
        <f t="shared" si="5"/>
        <v>22724</v>
      </c>
      <c r="M21" s="3">
        <f t="shared" si="6"/>
        <v>97.737634408602148</v>
      </c>
      <c r="N21" s="4">
        <v>526</v>
      </c>
      <c r="O21" s="3">
        <f t="shared" si="7"/>
        <v>2.2623655913978493</v>
      </c>
    </row>
    <row r="22" spans="1:15" x14ac:dyDescent="0.3">
      <c r="A22" s="5" t="s">
        <v>17</v>
      </c>
      <c r="B22" s="5" t="s">
        <v>16</v>
      </c>
      <c r="C22" s="4">
        <f t="shared" si="0"/>
        <v>22941</v>
      </c>
      <c r="D22" s="4">
        <v>10907</v>
      </c>
      <c r="E22" s="3">
        <f t="shared" si="1"/>
        <v>47.543699054095292</v>
      </c>
      <c r="F22" s="4">
        <v>939</v>
      </c>
      <c r="G22" s="3">
        <f t="shared" si="2"/>
        <v>4.093108408526219</v>
      </c>
      <c r="H22" s="4">
        <v>0</v>
      </c>
      <c r="I22" s="3">
        <f t="shared" si="3"/>
        <v>0</v>
      </c>
      <c r="J22" s="4">
        <v>10627</v>
      </c>
      <c r="K22" s="3">
        <f t="shared" si="4"/>
        <v>46.323176844950083</v>
      </c>
      <c r="L22" s="4">
        <f t="shared" si="5"/>
        <v>22473</v>
      </c>
      <c r="M22" s="3">
        <f t="shared" si="6"/>
        <v>97.959984307571602</v>
      </c>
      <c r="N22" s="4">
        <v>468</v>
      </c>
      <c r="O22" s="3">
        <f t="shared" si="7"/>
        <v>2.0400156924284034</v>
      </c>
    </row>
    <row r="23" spans="1:15" x14ac:dyDescent="0.3">
      <c r="A23" s="5" t="s">
        <v>35</v>
      </c>
      <c r="B23" s="5" t="s">
        <v>34</v>
      </c>
      <c r="C23" s="4">
        <f t="shared" si="0"/>
        <v>20894</v>
      </c>
      <c r="D23" s="4">
        <v>1618</v>
      </c>
      <c r="E23" s="3">
        <f t="shared" si="1"/>
        <v>7.7438499090648039</v>
      </c>
      <c r="F23" s="4">
        <v>9385</v>
      </c>
      <c r="G23" s="3">
        <f t="shared" si="2"/>
        <v>44.917201110366612</v>
      </c>
      <c r="H23" s="4">
        <v>163</v>
      </c>
      <c r="I23" s="3">
        <f t="shared" si="3"/>
        <v>0.78012826648798694</v>
      </c>
      <c r="J23" s="4">
        <v>9453</v>
      </c>
      <c r="K23" s="3">
        <f t="shared" si="4"/>
        <v>45.242653393318655</v>
      </c>
      <c r="L23" s="4">
        <f t="shared" si="5"/>
        <v>20619</v>
      </c>
      <c r="M23" s="3">
        <f t="shared" si="6"/>
        <v>98.683832679238066</v>
      </c>
      <c r="N23" s="4">
        <v>275</v>
      </c>
      <c r="O23" s="3">
        <f t="shared" si="7"/>
        <v>1.3161673207619411</v>
      </c>
    </row>
    <row r="24" spans="1:15" x14ac:dyDescent="0.3">
      <c r="A24" s="5" t="s">
        <v>33</v>
      </c>
      <c r="B24" s="5" t="s">
        <v>32</v>
      </c>
      <c r="C24" s="4">
        <f t="shared" si="0"/>
        <v>20203</v>
      </c>
      <c r="D24" s="4">
        <v>6409</v>
      </c>
      <c r="E24" s="3">
        <f t="shared" si="1"/>
        <v>31.723011433945452</v>
      </c>
      <c r="F24" s="4">
        <v>3084</v>
      </c>
      <c r="G24" s="3">
        <f t="shared" si="2"/>
        <v>15.265059644607238</v>
      </c>
      <c r="H24" s="4">
        <v>257</v>
      </c>
      <c r="I24" s="3">
        <f t="shared" si="3"/>
        <v>1.2720883037172697</v>
      </c>
      <c r="J24" s="4">
        <v>9722</v>
      </c>
      <c r="K24" s="3">
        <f t="shared" si="4"/>
        <v>48.121566104043957</v>
      </c>
      <c r="L24" s="4">
        <f t="shared" si="5"/>
        <v>19472</v>
      </c>
      <c r="M24" s="3">
        <f t="shared" si="6"/>
        <v>96.381725486313911</v>
      </c>
      <c r="N24" s="4">
        <v>731</v>
      </c>
      <c r="O24" s="3">
        <f t="shared" si="7"/>
        <v>3.6182745136860865</v>
      </c>
    </row>
    <row r="25" spans="1:15" x14ac:dyDescent="0.3">
      <c r="A25" s="5" t="s">
        <v>27</v>
      </c>
      <c r="B25" s="5" t="s">
        <v>26</v>
      </c>
      <c r="C25" s="4">
        <f t="shared" si="0"/>
        <v>14557</v>
      </c>
      <c r="D25" s="4">
        <v>5993</v>
      </c>
      <c r="E25" s="3">
        <f t="shared" si="1"/>
        <v>41.169196949921002</v>
      </c>
      <c r="F25" s="4">
        <v>1390</v>
      </c>
      <c r="G25" s="3">
        <f t="shared" si="2"/>
        <v>9.5486707425980626</v>
      </c>
      <c r="H25" s="4">
        <v>1</v>
      </c>
      <c r="I25" s="3">
        <f t="shared" si="3"/>
        <v>6.869547296833139E-3</v>
      </c>
      <c r="J25" s="4">
        <v>6849</v>
      </c>
      <c r="K25" s="3">
        <f t="shared" si="4"/>
        <v>47.049529436010168</v>
      </c>
      <c r="L25" s="4">
        <f t="shared" si="5"/>
        <v>14233</v>
      </c>
      <c r="M25" s="3">
        <f t="shared" si="6"/>
        <v>97.774266675826055</v>
      </c>
      <c r="N25" s="4">
        <v>324</v>
      </c>
      <c r="O25" s="3">
        <f t="shared" si="7"/>
        <v>2.225733324173937</v>
      </c>
    </row>
    <row r="26" spans="1:15" x14ac:dyDescent="0.3">
      <c r="A26" s="5" t="s">
        <v>19</v>
      </c>
      <c r="B26" s="5" t="s">
        <v>18</v>
      </c>
      <c r="C26" s="4">
        <f t="shared" si="0"/>
        <v>13827</v>
      </c>
      <c r="D26" s="4">
        <v>9292</v>
      </c>
      <c r="E26" s="3">
        <f t="shared" si="1"/>
        <v>67.201851450061483</v>
      </c>
      <c r="F26" s="4">
        <v>1871</v>
      </c>
      <c r="G26" s="3">
        <f t="shared" si="2"/>
        <v>13.531496347725463</v>
      </c>
      <c r="H26" s="4">
        <v>657</v>
      </c>
      <c r="I26" s="3">
        <f t="shared" si="3"/>
        <v>4.7515730093295723</v>
      </c>
      <c r="J26" s="4">
        <v>1949</v>
      </c>
      <c r="K26" s="3">
        <f t="shared" si="4"/>
        <v>14.095610038330802</v>
      </c>
      <c r="L26" s="4">
        <f t="shared" si="5"/>
        <v>13769</v>
      </c>
      <c r="M26" s="3">
        <f t="shared" si="6"/>
        <v>99.580530845447313</v>
      </c>
      <c r="N26" s="4">
        <v>58</v>
      </c>
      <c r="O26" s="3">
        <f t="shared" si="7"/>
        <v>0.4194691545526868</v>
      </c>
    </row>
    <row r="27" spans="1:15" x14ac:dyDescent="0.3">
      <c r="A27" s="5" t="s">
        <v>41</v>
      </c>
      <c r="B27" s="5" t="s">
        <v>40</v>
      </c>
      <c r="C27" s="4">
        <f t="shared" si="0"/>
        <v>12436</v>
      </c>
      <c r="D27" s="4">
        <v>906</v>
      </c>
      <c r="E27" s="3">
        <f t="shared" si="1"/>
        <v>7.2853007397877132</v>
      </c>
      <c r="F27" s="4">
        <v>22</v>
      </c>
      <c r="G27" s="3">
        <f t="shared" si="2"/>
        <v>0.17690575747828885</v>
      </c>
      <c r="H27" s="4">
        <v>74</v>
      </c>
      <c r="I27" s="3">
        <f t="shared" si="3"/>
        <v>0.59504663879060793</v>
      </c>
      <c r="J27" s="4">
        <v>4540</v>
      </c>
      <c r="K27" s="3">
        <f t="shared" si="4"/>
        <v>36.506915406883245</v>
      </c>
      <c r="L27" s="4">
        <f t="shared" si="5"/>
        <v>5542</v>
      </c>
      <c r="M27" s="3">
        <f t="shared" si="6"/>
        <v>44.564168542939854</v>
      </c>
      <c r="N27" s="4">
        <v>6894</v>
      </c>
      <c r="O27" s="3">
        <f t="shared" si="7"/>
        <v>55.435831457060146</v>
      </c>
    </row>
    <row r="28" spans="1:15" x14ac:dyDescent="0.3">
      <c r="A28" s="5" t="s">
        <v>45</v>
      </c>
      <c r="B28" s="5" t="s">
        <v>44</v>
      </c>
      <c r="C28" s="4">
        <f t="shared" si="0"/>
        <v>11693</v>
      </c>
      <c r="D28" s="4">
        <v>1193</v>
      </c>
      <c r="E28" s="3">
        <f t="shared" si="1"/>
        <v>10.202685367313777</v>
      </c>
      <c r="F28" s="4">
        <v>435</v>
      </c>
      <c r="G28" s="3">
        <f t="shared" si="2"/>
        <v>3.7201744633541436</v>
      </c>
      <c r="H28" s="4">
        <v>174</v>
      </c>
      <c r="I28" s="3">
        <f t="shared" si="3"/>
        <v>1.4880697853416573</v>
      </c>
      <c r="J28" s="4">
        <v>9432</v>
      </c>
      <c r="K28" s="3">
        <f t="shared" si="4"/>
        <v>80.663644915761566</v>
      </c>
      <c r="L28" s="4">
        <f t="shared" si="5"/>
        <v>11234</v>
      </c>
      <c r="M28" s="3">
        <f t="shared" si="6"/>
        <v>96.074574531771134</v>
      </c>
      <c r="N28" s="4">
        <v>459</v>
      </c>
      <c r="O28" s="3">
        <f t="shared" si="7"/>
        <v>3.9254254682288545</v>
      </c>
    </row>
    <row r="29" spans="1:15" x14ac:dyDescent="0.3">
      <c r="A29" s="5" t="s">
        <v>29</v>
      </c>
      <c r="B29" s="5" t="s">
        <v>28</v>
      </c>
      <c r="C29" s="4">
        <f t="shared" si="0"/>
        <v>10598</v>
      </c>
      <c r="D29" s="4">
        <v>2719</v>
      </c>
      <c r="E29" s="3">
        <f t="shared" si="1"/>
        <v>25.655784110209474</v>
      </c>
      <c r="F29" s="4">
        <v>255</v>
      </c>
      <c r="G29" s="3">
        <f t="shared" si="2"/>
        <v>2.4061143612002267</v>
      </c>
      <c r="H29" s="4">
        <v>145</v>
      </c>
      <c r="I29" s="3">
        <f t="shared" si="3"/>
        <v>1.3681826759765994</v>
      </c>
      <c r="J29" s="4">
        <v>2320</v>
      </c>
      <c r="K29" s="3">
        <f t="shared" si="4"/>
        <v>21.89092281562559</v>
      </c>
      <c r="L29" s="4">
        <f t="shared" si="5"/>
        <v>5439</v>
      </c>
      <c r="M29" s="3">
        <f t="shared" si="6"/>
        <v>51.32100396301189</v>
      </c>
      <c r="N29" s="4">
        <v>5159</v>
      </c>
      <c r="O29" s="3">
        <f t="shared" si="7"/>
        <v>48.67899603698811</v>
      </c>
    </row>
    <row r="30" spans="1:15" x14ac:dyDescent="0.3">
      <c r="A30" s="5" t="s">
        <v>31</v>
      </c>
      <c r="B30" s="5" t="s">
        <v>30</v>
      </c>
      <c r="C30" s="4">
        <f t="shared" si="0"/>
        <v>8441</v>
      </c>
      <c r="D30" s="4">
        <v>587</v>
      </c>
      <c r="E30" s="3">
        <f t="shared" si="1"/>
        <v>6.9541523516171075</v>
      </c>
      <c r="F30" s="4">
        <v>6629</v>
      </c>
      <c r="G30" s="3">
        <f t="shared" si="2"/>
        <v>78.533349129250084</v>
      </c>
      <c r="H30" s="4">
        <v>15</v>
      </c>
      <c r="I30" s="3">
        <f t="shared" si="3"/>
        <v>0.17770406349958537</v>
      </c>
      <c r="J30" s="4">
        <v>714</v>
      </c>
      <c r="K30" s="3">
        <f t="shared" si="4"/>
        <v>8.4587134225802636</v>
      </c>
      <c r="L30" s="4">
        <f t="shared" si="5"/>
        <v>7945</v>
      </c>
      <c r="M30" s="3">
        <f t="shared" si="6"/>
        <v>94.123918966947045</v>
      </c>
      <c r="N30" s="4">
        <v>496</v>
      </c>
      <c r="O30" s="3">
        <f t="shared" si="7"/>
        <v>5.876081033052956</v>
      </c>
    </row>
    <row r="31" spans="1:15" x14ac:dyDescent="0.3">
      <c r="A31" s="5" t="s">
        <v>25</v>
      </c>
      <c r="B31" s="5" t="s">
        <v>24</v>
      </c>
      <c r="C31" s="4">
        <f t="shared" si="0"/>
        <v>6966</v>
      </c>
      <c r="D31" s="4">
        <v>1325</v>
      </c>
      <c r="E31" s="3">
        <f t="shared" si="1"/>
        <v>19.020958943439563</v>
      </c>
      <c r="F31" s="4">
        <v>3658</v>
      </c>
      <c r="G31" s="3">
        <f t="shared" si="2"/>
        <v>52.512202124605224</v>
      </c>
      <c r="H31" s="4">
        <v>12</v>
      </c>
      <c r="I31" s="3">
        <f t="shared" si="3"/>
        <v>0.17226528854435832</v>
      </c>
      <c r="J31" s="4">
        <v>1656</v>
      </c>
      <c r="K31" s="3">
        <f t="shared" si="4"/>
        <v>23.772609819121445</v>
      </c>
      <c r="L31" s="4">
        <f t="shared" si="5"/>
        <v>6651</v>
      </c>
      <c r="M31" s="3">
        <f t="shared" si="6"/>
        <v>95.478036175710585</v>
      </c>
      <c r="N31" s="4">
        <v>315</v>
      </c>
      <c r="O31" s="3">
        <f t="shared" si="7"/>
        <v>4.521963824289406</v>
      </c>
    </row>
    <row r="32" spans="1:15" x14ac:dyDescent="0.3">
      <c r="A32" s="5" t="s">
        <v>23</v>
      </c>
      <c r="B32" s="5" t="s">
        <v>22</v>
      </c>
      <c r="C32" s="4">
        <f t="shared" si="0"/>
        <v>5912</v>
      </c>
      <c r="D32" s="4">
        <v>627</v>
      </c>
      <c r="E32" s="3">
        <f t="shared" si="1"/>
        <v>10.60554803788904</v>
      </c>
      <c r="F32" s="4">
        <v>2200</v>
      </c>
      <c r="G32" s="3">
        <f t="shared" si="2"/>
        <v>37.212449255751011</v>
      </c>
      <c r="H32" s="4">
        <v>1612</v>
      </c>
      <c r="I32" s="3">
        <f t="shared" si="3"/>
        <v>27.266576454668474</v>
      </c>
      <c r="J32" s="4">
        <v>1349</v>
      </c>
      <c r="K32" s="3">
        <f t="shared" si="4"/>
        <v>22.817997293640055</v>
      </c>
      <c r="L32" s="4">
        <f t="shared" si="5"/>
        <v>5788</v>
      </c>
      <c r="M32" s="3">
        <f t="shared" si="6"/>
        <v>97.902571041948576</v>
      </c>
      <c r="N32" s="4">
        <v>124</v>
      </c>
      <c r="O32" s="3">
        <f t="shared" si="7"/>
        <v>2.0974289580514212</v>
      </c>
    </row>
    <row r="33" spans="1:15" x14ac:dyDescent="0.3">
      <c r="A33" s="5" t="s">
        <v>94</v>
      </c>
      <c r="B33" s="5" t="s">
        <v>93</v>
      </c>
      <c r="C33" s="4">
        <f t="shared" si="0"/>
        <v>5350</v>
      </c>
      <c r="D33" s="4">
        <v>2425</v>
      </c>
      <c r="E33" s="3">
        <f t="shared" si="1"/>
        <v>45.32710280373832</v>
      </c>
      <c r="F33" s="4">
        <v>1212</v>
      </c>
      <c r="G33" s="3">
        <f t="shared" si="2"/>
        <v>22.654205607476634</v>
      </c>
      <c r="H33" s="4">
        <v>120</v>
      </c>
      <c r="I33" s="3">
        <f t="shared" si="3"/>
        <v>2.2429906542056073</v>
      </c>
      <c r="J33" s="4">
        <v>362</v>
      </c>
      <c r="K33" s="3">
        <f t="shared" si="4"/>
        <v>6.7663551401869162</v>
      </c>
      <c r="L33" s="4">
        <f t="shared" si="5"/>
        <v>4119</v>
      </c>
      <c r="M33" s="3">
        <f t="shared" si="6"/>
        <v>76.990654205607484</v>
      </c>
      <c r="N33" s="4">
        <v>1231</v>
      </c>
      <c r="O33" s="3">
        <f t="shared" si="7"/>
        <v>23.009345794392523</v>
      </c>
    </row>
    <row r="34" spans="1:15" x14ac:dyDescent="0.3">
      <c r="A34" s="5" t="s">
        <v>13</v>
      </c>
      <c r="B34" s="5" t="s">
        <v>12</v>
      </c>
      <c r="C34" s="4">
        <f t="shared" si="0"/>
        <v>4985</v>
      </c>
      <c r="D34" s="4">
        <v>2220</v>
      </c>
      <c r="E34" s="3">
        <f t="shared" si="1"/>
        <v>44.533600802407221</v>
      </c>
      <c r="F34" s="4">
        <v>1006</v>
      </c>
      <c r="G34" s="3">
        <f t="shared" si="2"/>
        <v>20.180541624874625</v>
      </c>
      <c r="H34" s="4">
        <v>0</v>
      </c>
      <c r="I34" s="3">
        <f t="shared" si="3"/>
        <v>0</v>
      </c>
      <c r="J34" s="4">
        <v>581</v>
      </c>
      <c r="K34" s="3">
        <f t="shared" si="4"/>
        <v>11.654964894684053</v>
      </c>
      <c r="L34" s="4">
        <f t="shared" si="5"/>
        <v>3807</v>
      </c>
      <c r="M34" s="3">
        <f t="shared" si="6"/>
        <v>76.369107321965899</v>
      </c>
      <c r="N34" s="4">
        <v>1178</v>
      </c>
      <c r="O34" s="3">
        <f t="shared" si="7"/>
        <v>23.630892678034101</v>
      </c>
    </row>
    <row r="35" spans="1:15" x14ac:dyDescent="0.3">
      <c r="A35" s="5" t="s">
        <v>15</v>
      </c>
      <c r="B35" s="5" t="s">
        <v>14</v>
      </c>
      <c r="C35" s="4">
        <f t="shared" si="0"/>
        <v>4975</v>
      </c>
      <c r="D35" s="4">
        <v>1665</v>
      </c>
      <c r="E35" s="3">
        <f t="shared" si="1"/>
        <v>33.467336683417088</v>
      </c>
      <c r="F35" s="4">
        <v>247</v>
      </c>
      <c r="G35" s="3">
        <f t="shared" si="2"/>
        <v>4.9648241206030157</v>
      </c>
      <c r="H35" s="4">
        <v>0</v>
      </c>
      <c r="I35" s="3">
        <f t="shared" si="3"/>
        <v>0</v>
      </c>
      <c r="J35" s="4">
        <v>2766</v>
      </c>
      <c r="K35" s="3">
        <f t="shared" si="4"/>
        <v>55.597989949748737</v>
      </c>
      <c r="L35" s="4">
        <f t="shared" si="5"/>
        <v>4678</v>
      </c>
      <c r="M35" s="3">
        <f t="shared" si="6"/>
        <v>94.030150753768851</v>
      </c>
      <c r="N35" s="4">
        <v>297</v>
      </c>
      <c r="O35" s="3">
        <f t="shared" si="7"/>
        <v>5.9698492462311554</v>
      </c>
    </row>
    <row r="36" spans="1:15" x14ac:dyDescent="0.3">
      <c r="A36" s="5" t="s">
        <v>21</v>
      </c>
      <c r="B36" s="5" t="s">
        <v>20</v>
      </c>
      <c r="C36" s="4">
        <f t="shared" si="0"/>
        <v>3546</v>
      </c>
      <c r="D36" s="4">
        <v>573</v>
      </c>
      <c r="E36" s="3">
        <f t="shared" si="1"/>
        <v>16.159052453468696</v>
      </c>
      <c r="F36" s="4">
        <v>259</v>
      </c>
      <c r="G36" s="3">
        <f t="shared" si="2"/>
        <v>7.3040045121263404</v>
      </c>
      <c r="H36" s="4">
        <v>283</v>
      </c>
      <c r="I36" s="3">
        <f t="shared" si="3"/>
        <v>7.9808234630569661</v>
      </c>
      <c r="J36" s="4">
        <v>1294</v>
      </c>
      <c r="K36" s="3">
        <f t="shared" si="4"/>
        <v>36.491821771009583</v>
      </c>
      <c r="L36" s="4">
        <f t="shared" si="5"/>
        <v>2409</v>
      </c>
      <c r="M36" s="3">
        <f t="shared" si="6"/>
        <v>67.935702199661591</v>
      </c>
      <c r="N36" s="4">
        <v>1137</v>
      </c>
      <c r="O36" s="3">
        <f t="shared" si="7"/>
        <v>32.064297800338409</v>
      </c>
    </row>
    <row r="37" spans="1:15" x14ac:dyDescent="0.3">
      <c r="A37" s="5" t="s">
        <v>92</v>
      </c>
      <c r="B37" s="5" t="s">
        <v>91</v>
      </c>
      <c r="C37" s="4">
        <f t="shared" si="0"/>
        <v>2984</v>
      </c>
      <c r="D37" s="4">
        <v>293</v>
      </c>
      <c r="E37" s="3">
        <f t="shared" si="1"/>
        <v>9.8190348525469169</v>
      </c>
      <c r="F37" s="4">
        <v>49</v>
      </c>
      <c r="G37" s="3">
        <f t="shared" si="2"/>
        <v>1.6420911528150135</v>
      </c>
      <c r="H37" s="4">
        <v>0</v>
      </c>
      <c r="I37" s="3">
        <f t="shared" si="3"/>
        <v>0</v>
      </c>
      <c r="J37" s="4">
        <v>635</v>
      </c>
      <c r="K37" s="3">
        <f t="shared" si="4"/>
        <v>21.280160857908847</v>
      </c>
      <c r="L37" s="4">
        <f t="shared" si="5"/>
        <v>977</v>
      </c>
      <c r="M37" s="3">
        <f t="shared" si="6"/>
        <v>32.74128686327078</v>
      </c>
      <c r="N37" s="4">
        <v>2007</v>
      </c>
      <c r="O37" s="3">
        <f t="shared" si="7"/>
        <v>67.258713136729227</v>
      </c>
    </row>
    <row r="38" spans="1:15" x14ac:dyDescent="0.3">
      <c r="A38" s="5" t="s">
        <v>90</v>
      </c>
      <c r="B38" s="5" t="s">
        <v>89</v>
      </c>
      <c r="C38" s="4">
        <f t="shared" si="0"/>
        <v>1954</v>
      </c>
      <c r="D38" s="4">
        <v>0</v>
      </c>
      <c r="E38" s="3">
        <f t="shared" si="1"/>
        <v>0</v>
      </c>
      <c r="F38" s="4">
        <v>0</v>
      </c>
      <c r="G38" s="3">
        <f t="shared" si="2"/>
        <v>0</v>
      </c>
      <c r="H38" s="4">
        <v>0</v>
      </c>
      <c r="I38" s="3">
        <f t="shared" si="3"/>
        <v>0</v>
      </c>
      <c r="J38" s="4">
        <v>756</v>
      </c>
      <c r="K38" s="3">
        <f t="shared" si="4"/>
        <v>38.689866939611058</v>
      </c>
      <c r="L38" s="4">
        <f t="shared" si="5"/>
        <v>756</v>
      </c>
      <c r="M38" s="3">
        <f t="shared" si="6"/>
        <v>38.689866939611058</v>
      </c>
      <c r="N38" s="4">
        <v>1198</v>
      </c>
      <c r="O38" s="3">
        <f t="shared" si="7"/>
        <v>61.310133060388949</v>
      </c>
    </row>
    <row r="39" spans="1:15" x14ac:dyDescent="0.3">
      <c r="A39" s="5" t="s">
        <v>88</v>
      </c>
      <c r="B39" s="5" t="s">
        <v>87</v>
      </c>
      <c r="C39" s="4">
        <f t="shared" si="0"/>
        <v>841</v>
      </c>
      <c r="D39" s="4">
        <v>0</v>
      </c>
      <c r="E39" s="3">
        <f t="shared" si="1"/>
        <v>0</v>
      </c>
      <c r="F39" s="4">
        <v>0</v>
      </c>
      <c r="G39" s="3">
        <f t="shared" si="2"/>
        <v>0</v>
      </c>
      <c r="H39" s="4">
        <v>0</v>
      </c>
      <c r="I39" s="3">
        <f t="shared" si="3"/>
        <v>0</v>
      </c>
      <c r="J39" s="4">
        <v>294</v>
      </c>
      <c r="K39" s="3">
        <f t="shared" si="4"/>
        <v>34.958382877526759</v>
      </c>
      <c r="L39" s="4">
        <f t="shared" si="5"/>
        <v>294</v>
      </c>
      <c r="M39" s="3">
        <f t="shared" si="6"/>
        <v>34.958382877526759</v>
      </c>
      <c r="N39" s="4">
        <v>547</v>
      </c>
      <c r="O39" s="3">
        <f t="shared" si="7"/>
        <v>65.041617122473255</v>
      </c>
    </row>
    <row r="40" spans="1:15" x14ac:dyDescent="0.3">
      <c r="A40" s="5" t="s">
        <v>11</v>
      </c>
      <c r="B40" s="5" t="s">
        <v>10</v>
      </c>
      <c r="C40" s="4">
        <f t="shared" si="0"/>
        <v>829</v>
      </c>
      <c r="D40" s="4">
        <v>135</v>
      </c>
      <c r="E40" s="3">
        <f t="shared" si="1"/>
        <v>16.284680337756331</v>
      </c>
      <c r="F40" s="4">
        <v>68</v>
      </c>
      <c r="G40" s="3">
        <f t="shared" si="2"/>
        <v>8.2026537997587461</v>
      </c>
      <c r="H40" s="4">
        <v>1</v>
      </c>
      <c r="I40" s="3">
        <f t="shared" si="3"/>
        <v>0.12062726176115801</v>
      </c>
      <c r="J40" s="4">
        <v>501</v>
      </c>
      <c r="K40" s="3">
        <f t="shared" si="4"/>
        <v>60.43425814234017</v>
      </c>
      <c r="L40" s="4">
        <f t="shared" si="5"/>
        <v>705</v>
      </c>
      <c r="M40" s="3">
        <f t="shared" si="6"/>
        <v>85.042219541616404</v>
      </c>
      <c r="N40" s="4">
        <v>124</v>
      </c>
      <c r="O40" s="3">
        <f t="shared" si="7"/>
        <v>14.957780458383596</v>
      </c>
    </row>
    <row r="41" spans="1:15" x14ac:dyDescent="0.3">
      <c r="A41" s="5" t="s">
        <v>5</v>
      </c>
      <c r="B41" s="5" t="s">
        <v>4</v>
      </c>
      <c r="C41" s="4">
        <f t="shared" si="0"/>
        <v>820</v>
      </c>
      <c r="D41" s="4">
        <v>152</v>
      </c>
      <c r="E41" s="3">
        <f t="shared" si="1"/>
        <v>18.536585365853657</v>
      </c>
      <c r="F41" s="4">
        <v>336</v>
      </c>
      <c r="G41" s="3">
        <f t="shared" si="2"/>
        <v>40.975609756097562</v>
      </c>
      <c r="H41" s="4">
        <v>0</v>
      </c>
      <c r="I41" s="3">
        <f t="shared" si="3"/>
        <v>0</v>
      </c>
      <c r="J41" s="4">
        <v>324</v>
      </c>
      <c r="K41" s="3">
        <f t="shared" si="4"/>
        <v>39.512195121951223</v>
      </c>
      <c r="L41" s="4">
        <f t="shared" si="5"/>
        <v>812</v>
      </c>
      <c r="M41" s="3">
        <f t="shared" si="6"/>
        <v>99.024390243902445</v>
      </c>
      <c r="N41" s="4">
        <v>8</v>
      </c>
      <c r="O41" s="3">
        <f t="shared" si="7"/>
        <v>0.97560975609756095</v>
      </c>
    </row>
    <row r="42" spans="1:15" x14ac:dyDescent="0.3">
      <c r="A42" s="5" t="s">
        <v>86</v>
      </c>
      <c r="B42" s="5" t="s">
        <v>85</v>
      </c>
      <c r="C42" s="4">
        <f t="shared" si="0"/>
        <v>686</v>
      </c>
      <c r="D42" s="4">
        <v>79</v>
      </c>
      <c r="E42" s="3">
        <f t="shared" si="1"/>
        <v>11.51603498542274</v>
      </c>
      <c r="F42" s="4">
        <v>337</v>
      </c>
      <c r="G42" s="3">
        <f t="shared" si="2"/>
        <v>49.125364431486879</v>
      </c>
      <c r="H42" s="4">
        <v>0</v>
      </c>
      <c r="I42" s="3">
        <f t="shared" si="3"/>
        <v>0</v>
      </c>
      <c r="J42" s="4">
        <v>78</v>
      </c>
      <c r="K42" s="3">
        <f t="shared" si="4"/>
        <v>11.370262390670554</v>
      </c>
      <c r="L42" s="4">
        <f t="shared" si="5"/>
        <v>494</v>
      </c>
      <c r="M42" s="3">
        <f t="shared" si="6"/>
        <v>72.011661807580168</v>
      </c>
      <c r="N42" s="4">
        <v>192</v>
      </c>
      <c r="O42" s="3">
        <f t="shared" si="7"/>
        <v>27.988338192419825</v>
      </c>
    </row>
    <row r="43" spans="1:15" x14ac:dyDescent="0.3">
      <c r="A43" s="5" t="s">
        <v>3</v>
      </c>
      <c r="B43" s="5" t="s">
        <v>2</v>
      </c>
      <c r="C43" s="4">
        <f t="shared" si="0"/>
        <v>579</v>
      </c>
      <c r="D43" s="4">
        <v>122</v>
      </c>
      <c r="E43" s="3">
        <f t="shared" si="1"/>
        <v>21.070811744386873</v>
      </c>
      <c r="F43" s="4">
        <v>75</v>
      </c>
      <c r="G43" s="3">
        <f t="shared" si="2"/>
        <v>12.953367875647666</v>
      </c>
      <c r="H43" s="4">
        <v>0</v>
      </c>
      <c r="I43" s="3">
        <f t="shared" si="3"/>
        <v>0</v>
      </c>
      <c r="J43" s="4">
        <v>182</v>
      </c>
      <c r="K43" s="3">
        <f t="shared" si="4"/>
        <v>31.433506044905009</v>
      </c>
      <c r="L43" s="4">
        <f t="shared" si="5"/>
        <v>379</v>
      </c>
      <c r="M43" s="3">
        <f t="shared" si="6"/>
        <v>65.457685664939547</v>
      </c>
      <c r="N43" s="4">
        <v>200</v>
      </c>
      <c r="O43" s="3">
        <f t="shared" si="7"/>
        <v>34.542314335060446</v>
      </c>
    </row>
    <row r="44" spans="1:15" x14ac:dyDescent="0.3">
      <c r="A44" s="5" t="s">
        <v>1</v>
      </c>
      <c r="B44" s="5" t="s">
        <v>0</v>
      </c>
      <c r="C44" s="4">
        <f t="shared" si="0"/>
        <v>561</v>
      </c>
      <c r="D44" s="4">
        <v>315</v>
      </c>
      <c r="E44" s="3">
        <f t="shared" si="1"/>
        <v>56.149732620320862</v>
      </c>
      <c r="F44" s="4">
        <v>67</v>
      </c>
      <c r="G44" s="3">
        <f t="shared" si="2"/>
        <v>11.942959001782532</v>
      </c>
      <c r="H44" s="4">
        <v>0</v>
      </c>
      <c r="I44" s="3">
        <f t="shared" si="3"/>
        <v>0</v>
      </c>
      <c r="J44" s="4">
        <v>162</v>
      </c>
      <c r="K44" s="3">
        <f t="shared" si="4"/>
        <v>28.877005347593581</v>
      </c>
      <c r="L44" s="4">
        <f t="shared" si="5"/>
        <v>544</v>
      </c>
      <c r="M44" s="3">
        <f t="shared" si="6"/>
        <v>96.969696969696969</v>
      </c>
      <c r="N44" s="4">
        <v>17</v>
      </c>
      <c r="O44" s="3">
        <f t="shared" si="7"/>
        <v>3.0303030303030303</v>
      </c>
    </row>
    <row r="45" spans="1:15" x14ac:dyDescent="0.3">
      <c r="A45" s="5" t="s">
        <v>9</v>
      </c>
      <c r="B45" s="5" t="s">
        <v>8</v>
      </c>
      <c r="C45" s="4">
        <f t="shared" si="0"/>
        <v>469</v>
      </c>
      <c r="D45" s="4">
        <v>73</v>
      </c>
      <c r="E45" s="3">
        <f t="shared" si="1"/>
        <v>15.565031982942431</v>
      </c>
      <c r="F45" s="4">
        <v>140</v>
      </c>
      <c r="G45" s="3">
        <f t="shared" si="2"/>
        <v>29.850746268656714</v>
      </c>
      <c r="H45" s="4">
        <v>0</v>
      </c>
      <c r="I45" s="3">
        <f t="shared" si="3"/>
        <v>0</v>
      </c>
      <c r="J45" s="4">
        <v>242</v>
      </c>
      <c r="K45" s="3">
        <f t="shared" si="4"/>
        <v>51.599147121535182</v>
      </c>
      <c r="L45" s="4">
        <f t="shared" si="5"/>
        <v>455</v>
      </c>
      <c r="M45" s="3">
        <f t="shared" si="6"/>
        <v>97.014925373134332</v>
      </c>
      <c r="N45" s="4">
        <v>14</v>
      </c>
      <c r="O45" s="3">
        <f t="shared" si="7"/>
        <v>2.9850746268656714</v>
      </c>
    </row>
    <row r="46" spans="1:15" x14ac:dyDescent="0.3">
      <c r="A46" s="5" t="s">
        <v>7</v>
      </c>
      <c r="B46" s="5" t="s">
        <v>6</v>
      </c>
      <c r="C46" s="4">
        <f t="shared" si="0"/>
        <v>439</v>
      </c>
      <c r="D46" s="4">
        <v>2</v>
      </c>
      <c r="E46" s="3">
        <f t="shared" si="1"/>
        <v>0.45558086560364464</v>
      </c>
      <c r="F46" s="4">
        <v>2</v>
      </c>
      <c r="G46" s="3">
        <f t="shared" si="2"/>
        <v>0.45558086560364464</v>
      </c>
      <c r="H46" s="4">
        <v>0</v>
      </c>
      <c r="I46" s="3">
        <f t="shared" si="3"/>
        <v>0</v>
      </c>
      <c r="J46" s="4">
        <v>197</v>
      </c>
      <c r="K46" s="3">
        <f t="shared" si="4"/>
        <v>44.874715261958997</v>
      </c>
      <c r="L46" s="4">
        <f t="shared" si="5"/>
        <v>201</v>
      </c>
      <c r="M46" s="3">
        <f t="shared" si="6"/>
        <v>45.785876993166283</v>
      </c>
      <c r="N46" s="4">
        <v>238</v>
      </c>
      <c r="O46" s="3">
        <f t="shared" si="7"/>
        <v>54.214123006833717</v>
      </c>
    </row>
    <row r="47" spans="1:15" x14ac:dyDescent="0.3">
      <c r="A47" s="5" t="s">
        <v>84</v>
      </c>
      <c r="B47" s="5" t="s">
        <v>83</v>
      </c>
      <c r="C47" s="4">
        <f t="shared" si="0"/>
        <v>8</v>
      </c>
      <c r="D47" s="4">
        <v>0</v>
      </c>
      <c r="E47" s="3">
        <f t="shared" si="1"/>
        <v>0</v>
      </c>
      <c r="F47" s="4">
        <v>1</v>
      </c>
      <c r="G47" s="3">
        <f t="shared" si="2"/>
        <v>12.5</v>
      </c>
      <c r="H47" s="4">
        <v>0</v>
      </c>
      <c r="I47" s="3">
        <f t="shared" si="3"/>
        <v>0</v>
      </c>
      <c r="J47" s="4">
        <v>7</v>
      </c>
      <c r="K47" s="3">
        <f t="shared" si="4"/>
        <v>87.5</v>
      </c>
      <c r="L47" s="4">
        <f t="shared" si="5"/>
        <v>8</v>
      </c>
      <c r="M47" s="3">
        <f t="shared" si="6"/>
        <v>100</v>
      </c>
      <c r="N47" s="4">
        <v>0</v>
      </c>
      <c r="O47" s="3">
        <f t="shared" si="7"/>
        <v>0</v>
      </c>
    </row>
    <row r="48" spans="1:15" x14ac:dyDescent="0.3">
      <c r="A48" s="10"/>
      <c r="B48" s="10"/>
      <c r="C48" s="9"/>
      <c r="D48" s="9"/>
      <c r="E48" s="11"/>
      <c r="F48" s="9"/>
      <c r="G48" s="11"/>
      <c r="H48" s="9"/>
      <c r="I48" s="11"/>
      <c r="J48" s="9"/>
      <c r="K48" s="11"/>
      <c r="L48" s="9"/>
      <c r="M48" s="11"/>
      <c r="N48" s="9"/>
      <c r="O48" s="11"/>
    </row>
  </sheetData>
  <mergeCells count="7">
    <mergeCell ref="A1:A3"/>
    <mergeCell ref="B1:B3"/>
    <mergeCell ref="C1:O1"/>
    <mergeCell ref="C2:C3"/>
    <mergeCell ref="D2:M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Tambe</dc:creator>
  <cp:lastModifiedBy>pravin tambe</cp:lastModifiedBy>
  <dcterms:created xsi:type="dcterms:W3CDTF">2022-11-29T11:47:14Z</dcterms:created>
  <dcterms:modified xsi:type="dcterms:W3CDTF">2022-11-29T16:24:23Z</dcterms:modified>
</cp:coreProperties>
</file>